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25" windowHeight="8490"/>
  </bookViews>
  <sheets>
    <sheet name="按项目分类" sheetId="2" r:id="rId1"/>
    <sheet name="Sheet1" sheetId="3" r:id="rId2"/>
  </sheets>
  <definedNames>
    <definedName name="_xlnm.Print_Titles" localSheetId="0">按项目分类!$2:$5</definedName>
  </definedNames>
  <calcPr calcId="144525"/>
</workbook>
</file>

<file path=xl/sharedStrings.xml><?xml version="1.0" encoding="utf-8"?>
<sst xmlns="http://schemas.openxmlformats.org/spreadsheetml/2006/main" count="1051" uniqueCount="514">
  <si>
    <t>附件：</t>
  </si>
  <si>
    <t>2019年靖宇县财政涉农资金整合使用计划明细表</t>
  </si>
  <si>
    <t>单位：万元</t>
  </si>
  <si>
    <t>序
号</t>
  </si>
  <si>
    <t>项目名称</t>
  </si>
  <si>
    <t>建设性质</t>
  </si>
  <si>
    <t xml:space="preserve">建设地点
</t>
  </si>
  <si>
    <t>建设内容</t>
  </si>
  <si>
    <t>2019年度项目投资计划</t>
  </si>
  <si>
    <t>项目效益</t>
  </si>
  <si>
    <t>项目主管部门</t>
  </si>
  <si>
    <t>项目责任单位</t>
  </si>
  <si>
    <t>建设
期限</t>
  </si>
  <si>
    <t>资金投向性质</t>
  </si>
  <si>
    <t>整合资金</t>
  </si>
  <si>
    <t>银行贷款</t>
  </si>
  <si>
    <t>其他
资金</t>
  </si>
  <si>
    <t>实现
产值</t>
  </si>
  <si>
    <t>预期增加收入</t>
  </si>
  <si>
    <t>受益贫困户</t>
  </si>
  <si>
    <t>受益贫困人口</t>
  </si>
  <si>
    <t>农业生产发展</t>
  </si>
  <si>
    <t>农村基础设施建设</t>
  </si>
  <si>
    <t>其他</t>
  </si>
  <si>
    <t>合计</t>
  </si>
  <si>
    <t>一</t>
  </si>
  <si>
    <t>结算2018年已完工项目工程款</t>
  </si>
  <si>
    <t>靖宇县普惠新能源有限公司光伏扶贫项目</t>
  </si>
  <si>
    <t xml:space="preserve"> </t>
  </si>
  <si>
    <t>平岗村
双阳村
阳岔河村
赤秋岭村
五台村角杆屯
南天门村
大沙河村
大沙河村
富阳村
义胜村
梨树村
复兴村</t>
  </si>
  <si>
    <t>建设规模为4MW，使用国内一线品牌及光伏领跑者范围内的275瓦光伏组件及组串式逆变器，在白山市靖宇县利用建设用地，建设4兆瓦光伏扶贫项目。电站运行周期25年，年发电量约500万度，年收益约380万元。此项目共帮扶160户贫困户，每户每年收益3000元，持续帮扶20年。</t>
  </si>
  <si>
    <t>靖宇县宏大新能源开发有限公司</t>
  </si>
  <si>
    <t>靖宇新能源产业园区</t>
  </si>
  <si>
    <t>2018.4-2018.6</t>
  </si>
  <si>
    <t>靖宇宏晟新能源有限公司光伏扶贫项目</t>
  </si>
  <si>
    <t>朝阳村
黄酒馆村
那尔轰村
护林村
长胜村
长胜村
小沙河村
赤松村
上营子村
大沙河村
八宝村
景山村三队</t>
  </si>
  <si>
    <t>建设规模为6MW，使用CSUN270-60P组件和合肥阳光电源0KW组串式逆变器，在白山市靖宇县利用建设用地，建设6兆瓦光伏扶贫项目。电站运行周期25年，年发电量约768万度，年收益约576万元。此项目共帮扶240户贫困户，每户每年收益3000元，持续帮扶20年。</t>
  </si>
  <si>
    <t>花园口镇光扶贫扶贫村级电站项目</t>
  </si>
  <si>
    <t>龙泉镇
五台村（龙东村）、大北山村</t>
  </si>
  <si>
    <t xml:space="preserve">  1.建设内容：本工程建设规模为5.994MWp，项目利用龙泉镇五台村（龙东村）和大北山村2个地块，计划安装22200块270Wp多晶硅太阳能组件，配套安装120台50kW组串式逆变器，20台6进1出交流汇流箱，光伏并网接入箱10台，10台630kVA箱变等设施。
  2.效益：本项目为光伏扶贫项目，评价期26 年，其中建设期9个月，运营期25年。光伏发电年均发电量为717.11×104kW.h通过逆变器转换成符合市电电网要求的交流电之后直接接入公共电网。入网电量按0.75元/kW.h计算，光伏发电年均收入为537.83万元。支出费用含有职工工资及福利、材料费和其他费用合计122.93万元。经计算年均净利润为414.90万元，保障建档立卡贫困户受益额358.80万元（建档立卡贫困户1196户x3000元/户），剩余56.10万元。用于镇集体公益事业及其他扶贫项目投资。</t>
  </si>
  <si>
    <t>花园口镇政府、那尔轰镇政府</t>
  </si>
  <si>
    <t>2018.6-2018.12</t>
  </si>
  <si>
    <t>龙泉镇光扶联村贫扶贫电站项目</t>
  </si>
  <si>
    <t>靖宇县龙泉镇</t>
  </si>
  <si>
    <t>光伏电站规模5.964MW，带动贫困户1185户，平均每5.0329千瓦带一户，按照15年平均发电量计算，户均发电量为0.65万kwh，年均可分配利润为1878元。预计15年平均收入为579.63万元，利润总额222.53万元，税前投资回收期9.35年，投资回报率4.64%。</t>
  </si>
  <si>
    <t>龙泉镇政府、三道湖镇政府、那尔轰镇政府</t>
  </si>
  <si>
    <t>濛江乡光扶联村贫扶贫电站项目</t>
  </si>
  <si>
    <t>景山镇亮甸子村
靖宇镇靖安村</t>
  </si>
  <si>
    <t>光伏电站建设规模5.502mw,项目占地206.6248亩，运营期25年，年均发电698.60万度，分两个建设地点建设2个扶贫电站（靖宇镇靖安村、景山镇亮甸子村），计划总投资4661万元。</t>
  </si>
  <si>
    <t>濛江乡政府、靖宇镇政府、三道湖镇政府</t>
  </si>
  <si>
    <t>景山镇光扶联村贫扶贫电站项目</t>
  </si>
  <si>
    <t>景山镇
景山村</t>
  </si>
  <si>
    <t>本工程建设规模为4.02408MWp，项目利用景山镇景山村二队、四队2个地块，计划安装14904块270Wp多晶硅太阳能组件，配套安装82台50kW组串式逆变器，13台6进1出、1台4进1出交流汇流箱，光伏并网接入箱7台，7台630kVA箱变等设施平均每年发电量为400.03万kWh年均收入300.02万元。</t>
  </si>
  <si>
    <t>景山镇政府、那尔轰镇政府</t>
  </si>
  <si>
    <t>赤松镇光扶联村贫扶贫电站项目</t>
  </si>
  <si>
    <t>景山镇景山村</t>
  </si>
  <si>
    <t>本工程建设规模为2.31336MWp，项目利用景山镇景山村四队1个地块，计划安装8568块270Wp多晶硅太阳能组件，配套安装48台50kW组串式逆变器，8台6进1出交流汇流箱，光伏并网接入箱4台，4台630kVA箱变等设施。平均每年发电276.76万kWh年均收入207.57万元。</t>
  </si>
  <si>
    <t>赤松镇政府</t>
  </si>
  <si>
    <t>靖宇县3.3MW村级光伏扶贫项目</t>
  </si>
  <si>
    <t>龙泉镇
程山村</t>
  </si>
  <si>
    <t>设计费  勘察费  视频监控  试生产准备、培训  光伏系统调试费</t>
  </si>
  <si>
    <t>2017.4-2017.6</t>
  </si>
  <si>
    <t>吉林省吉通新能源科技有限公司20MW光伏扶贫项目</t>
  </si>
  <si>
    <t>江源区砟子村</t>
  </si>
  <si>
    <t>根据省能源局、省扶贫办《关于下达2017年光伏扶贫项目专项计划的通知》（吉能新能〔2017〕407号），“要严格按照国家关于政府投资入股，按股分成的资产收益模式执行，原则上政府出资不低于项目资本金的50%。</t>
  </si>
  <si>
    <t>靖宇镇河南村姜家沟屯沥青路工程</t>
  </si>
  <si>
    <t>河南村</t>
  </si>
  <si>
    <t>建设沥青路2.138公里，管涵3道。</t>
  </si>
  <si>
    <t>靖宇镇
政府</t>
  </si>
  <si>
    <t>2018.3-2018.11</t>
  </si>
  <si>
    <t>靖宇镇河南村南二胡同沥青路工程</t>
  </si>
  <si>
    <t>建设沥青路1.927公里，管涵2道。</t>
  </si>
  <si>
    <t>靖宇镇靖安村小火车站屯沥青路工程</t>
  </si>
  <si>
    <t>靖安村</t>
  </si>
  <si>
    <t>建设沥青路1.906公里，管涵6道。</t>
  </si>
  <si>
    <t>靖宇镇靖安村小火车站屯老泵房沥青路工程</t>
  </si>
  <si>
    <t>建设沥青路0.363公里，管涵2道。</t>
  </si>
  <si>
    <t>龙泉镇富国村沥青路工程</t>
  </si>
  <si>
    <t>富国村</t>
  </si>
  <si>
    <t>沥青路面1.362公里</t>
  </si>
  <si>
    <t>龙泉镇政府</t>
  </si>
  <si>
    <t>2018.3-2018.10</t>
  </si>
  <si>
    <t>龙泉镇双龙村沥青路工程</t>
  </si>
  <si>
    <t>双龙村</t>
  </si>
  <si>
    <t>沥青路面1.614公里</t>
  </si>
  <si>
    <t>龙泉镇龙东村沥青路工程</t>
  </si>
  <si>
    <t>龙东村</t>
  </si>
  <si>
    <t>沥青路面5.871公里</t>
  </si>
  <si>
    <t>龙泉镇大北山村沥青路工程</t>
  </si>
  <si>
    <t>大北山村</t>
  </si>
  <si>
    <t>沥青路面6.638公里</t>
  </si>
  <si>
    <t>花园口镇花园村沥青路工程</t>
  </si>
  <si>
    <t>花园村</t>
  </si>
  <si>
    <t>沥青路面6.288公里</t>
  </si>
  <si>
    <t>花园口镇政府</t>
  </si>
  <si>
    <t>花园口镇兴农村沥青路工程</t>
  </si>
  <si>
    <t>兴农村</t>
  </si>
  <si>
    <t>沥青路面6.673公里</t>
  </si>
  <si>
    <t>花园口镇巴里村沥青路工程</t>
  </si>
  <si>
    <t>巴里村</t>
  </si>
  <si>
    <t>沥青路面6.703公里</t>
  </si>
  <si>
    <t>花园口镇新春村沥青路工程</t>
  </si>
  <si>
    <t>新春村</t>
  </si>
  <si>
    <t>沥青路面1.93公里</t>
  </si>
  <si>
    <t>花园口镇腰甸子园村沥青路工程</t>
  </si>
  <si>
    <t>腰甸子村</t>
  </si>
  <si>
    <t>沥青路面4.217公里</t>
  </si>
  <si>
    <t>花园口镇新华园村沥青路工程</t>
  </si>
  <si>
    <t>新华村</t>
  </si>
  <si>
    <t>沥青路面5.441公里</t>
  </si>
  <si>
    <t>三道湖镇岳家村机耕路工程</t>
  </si>
  <si>
    <t>岳家村</t>
  </si>
  <si>
    <t>机耕路6.7公里，管涵24道</t>
  </si>
  <si>
    <t>三道湖镇人民政府</t>
  </si>
  <si>
    <t>三道湖镇岳家村北山屯道路工程</t>
  </si>
  <si>
    <t>岳家村北山屯</t>
  </si>
  <si>
    <t>沥青路1.428公里，管涵1道，盖板涵1道</t>
  </si>
  <si>
    <t>三道湖镇支边村道路维修改造</t>
  </si>
  <si>
    <t>支边村</t>
  </si>
  <si>
    <t xml:space="preserve">沥青路2.725公里 </t>
  </si>
  <si>
    <t>三道湖镇四道沟村道路维修改造</t>
  </si>
  <si>
    <t>四道沟村</t>
  </si>
  <si>
    <t xml:space="preserve">沥青路1.397公里 </t>
  </si>
  <si>
    <t>那尔轰镇朝阳村（谷家沟）沥青路工程</t>
  </si>
  <si>
    <t>朝阳村
谷家沟屯</t>
  </si>
  <si>
    <t>沥青路面3.294公里</t>
  </si>
  <si>
    <t>濛江乡政府</t>
  </si>
  <si>
    <t>那尔轰镇朝阳村沥青路工程</t>
  </si>
  <si>
    <t>朝阳村</t>
  </si>
  <si>
    <t>沥青路面1.703公里</t>
  </si>
  <si>
    <t>那尔轰镇政府</t>
  </si>
  <si>
    <t>那尔轰镇平岗村（巷道）沥青路工程</t>
  </si>
  <si>
    <t>平岗村</t>
  </si>
  <si>
    <t>沥青路面4.948公里</t>
  </si>
  <si>
    <t>濛江乡八宝村道路工程</t>
  </si>
  <si>
    <t>八宝村</t>
  </si>
  <si>
    <t>沥青路面3.196公里</t>
  </si>
  <si>
    <t>2018.6-2018.11</t>
  </si>
  <si>
    <t>濛江乡山林村道路工程</t>
  </si>
  <si>
    <t>山林村</t>
  </si>
  <si>
    <t>沥青路面1.437公里</t>
  </si>
  <si>
    <t>濛江乡大门框村道路工程</t>
  </si>
  <si>
    <t>大门框村</t>
  </si>
  <si>
    <t>沥青路面0.571公里</t>
  </si>
  <si>
    <t>濛江乡前双山村道路工程</t>
  </si>
  <si>
    <t>前双山村</t>
  </si>
  <si>
    <t>沥青路面1.879公里</t>
  </si>
  <si>
    <t>濛江乡后双山村道路工程</t>
  </si>
  <si>
    <t>后双山村</t>
  </si>
  <si>
    <t>沥青路面0.957公里</t>
  </si>
  <si>
    <t>濛江乡珠子河村道路工程</t>
  </si>
  <si>
    <t>珠子河村</t>
  </si>
  <si>
    <t>沥青路面2.86公里</t>
  </si>
  <si>
    <t>赤松镇双桥村沥青路工程</t>
  </si>
  <si>
    <t>双桥村</t>
  </si>
  <si>
    <t xml:space="preserve">沥青路面3.051公里，涵洞15道
</t>
  </si>
  <si>
    <t xml:space="preserve">赤松镇人民政府
</t>
  </si>
  <si>
    <t>赤松镇赤松村（林场东巷道）沥青路工程</t>
  </si>
  <si>
    <t>赤松村</t>
  </si>
  <si>
    <t xml:space="preserve">沥青路面2.833公里，涵洞28道
</t>
  </si>
  <si>
    <t xml:space="preserve">赤松镇人民政府
</t>
  </si>
  <si>
    <t>花园口镇第一批沥青路增量</t>
  </si>
  <si>
    <t>花园村等4个村</t>
  </si>
  <si>
    <t>新增沥青路面工程</t>
  </si>
  <si>
    <t>花园口镇人民政府</t>
  </si>
  <si>
    <t>景山镇清水村沥青路面工程</t>
  </si>
  <si>
    <t>清水村</t>
  </si>
  <si>
    <t xml:space="preserve">4.726公里。涵洞11道
</t>
  </si>
  <si>
    <t xml:space="preserve">景山镇人民政府
</t>
  </si>
  <si>
    <t>景山镇双沟村、崇礼村沥青路面工程</t>
  </si>
  <si>
    <t xml:space="preserve">双沟村、崇礼村
</t>
  </si>
  <si>
    <t>2.297公里，管涵8道</t>
  </si>
  <si>
    <t xml:space="preserve">景山镇人民政府
</t>
  </si>
  <si>
    <t>2018.5-2018.10</t>
  </si>
  <si>
    <t>景山镇亮甸子村（巷）沥青路面工程</t>
  </si>
  <si>
    <t xml:space="preserve">亮甸子村
</t>
  </si>
  <si>
    <t>3.371公里，管涵2道</t>
  </si>
  <si>
    <t>景山镇大粮户村沥青路面工程</t>
  </si>
  <si>
    <t xml:space="preserve">大粮户村
</t>
  </si>
  <si>
    <t>0.868公里，管涵8道</t>
  </si>
  <si>
    <t xml:space="preserve">景山镇人民政府
</t>
  </si>
  <si>
    <t>景山镇景山村（一队）沥青路面工程</t>
  </si>
  <si>
    <t xml:space="preserve">景山村一队
</t>
  </si>
  <si>
    <t>4.435公里，管涵10道</t>
  </si>
  <si>
    <t>景山镇人民政府</t>
  </si>
  <si>
    <t>景山镇景山村（二队）沥青路面工程</t>
  </si>
  <si>
    <t xml:space="preserve">景山村二队
</t>
  </si>
  <si>
    <t>3.348公里，管涵16道</t>
  </si>
  <si>
    <t>景山镇景山村（三队、四队）沥青路面工程</t>
  </si>
  <si>
    <t xml:space="preserve">景山村三、四
队
</t>
  </si>
  <si>
    <t>4.697公里，管涵11道</t>
  </si>
  <si>
    <t>三道湖镇清河村小流域</t>
  </si>
  <si>
    <t>五段屯</t>
  </si>
  <si>
    <t xml:space="preserve">排水渠565米 </t>
  </si>
  <si>
    <t>2018.4-2018.10</t>
  </si>
  <si>
    <t>2017年农村公路脱贫攻坚</t>
  </si>
  <si>
    <t>41个村</t>
  </si>
  <si>
    <t>农村公路脱贫攻坚建设项目43个，贫困村总建设里程256公里，桥梁5座</t>
  </si>
  <si>
    <t>靖宇县交通局</t>
  </si>
  <si>
    <t>2017.5-2018.10</t>
  </si>
  <si>
    <t>2018年农村公路脱贫攻坚</t>
  </si>
  <si>
    <t>二</t>
  </si>
  <si>
    <t>结算2018年未完工项目工程款</t>
  </si>
  <si>
    <t>靖宇镇河南村药厂胡同沥青路工程</t>
  </si>
  <si>
    <t>续建</t>
  </si>
  <si>
    <t>建设沥青路3.249公里，管涵6道。</t>
  </si>
  <si>
    <t>2018.3-2019.10</t>
  </si>
  <si>
    <t>靖宇镇联合村沥青路工程</t>
  </si>
  <si>
    <t>联合村</t>
  </si>
  <si>
    <t>建设沥青路1.383公里，管涵6道。</t>
  </si>
  <si>
    <t>那尔轰镇北沟村、北沟村（江口）道路维修改造工程</t>
  </si>
  <si>
    <t>北沟村</t>
  </si>
  <si>
    <t>沥青路面1.695公里，边沟368延长米，浆砌片石护坡128延长米，浆砌片石挡墙450延长米</t>
  </si>
  <si>
    <t>赤松镇三Ｏ九村、小沙河村沥青路工程</t>
  </si>
  <si>
    <t xml:space="preserve">三0九村、小沙河村
</t>
  </si>
  <si>
    <t xml:space="preserve">沥青路面3.446公里，涵洞13道
</t>
  </si>
  <si>
    <t>赤松镇刺秋岭村沥青路工程</t>
  </si>
  <si>
    <t xml:space="preserve">赤秋岭村
</t>
  </si>
  <si>
    <t xml:space="preserve">沥青路面3.571公里，涵洞38道
</t>
  </si>
  <si>
    <t>赤松镇人民政府</t>
  </si>
  <si>
    <t>那尔轰镇平岗村小流域治理</t>
  </si>
  <si>
    <t>浆砌石堤防左右岸总长1182m，Φ800mm管涵7处，4.5*6.0m板桥2座，4.0*6.8m盖板4处</t>
  </si>
  <si>
    <t>那尔轰镇朝阳村小流域治理</t>
  </si>
  <si>
    <t>朝阳屯</t>
  </si>
  <si>
    <t>浆砌石堤防左岸总长304m,6m板桥1座</t>
  </si>
  <si>
    <t>龙泉镇农村饮水安全</t>
  </si>
  <si>
    <t>龙东村、龙西村、双龙村</t>
  </si>
  <si>
    <t>集水井1处，蓄水池2座，敷设输配水管网56.594千米，</t>
  </si>
  <si>
    <t>龙泉镇人民政府</t>
  </si>
  <si>
    <t>2018.8-2019.12</t>
  </si>
  <si>
    <t>花园口镇双河村机耕路桥梁</t>
  </si>
  <si>
    <t>双河村</t>
  </si>
  <si>
    <t>20米板桥2座</t>
  </si>
  <si>
    <t>2018.4-2019.10</t>
  </si>
  <si>
    <t>景山镇景山村机耕路</t>
  </si>
  <si>
    <t>景山村</t>
  </si>
  <si>
    <t>机耕路0.953公里</t>
  </si>
  <si>
    <t>景山镇新胜村机耕路</t>
  </si>
  <si>
    <t>新胜村</t>
  </si>
  <si>
    <t>机耕路1.507公里</t>
  </si>
  <si>
    <t>那尔轰镇黄酒馆村路基防护排水</t>
  </si>
  <si>
    <t>前所屯</t>
  </si>
  <si>
    <t>挡墙90米，边沟220米</t>
  </si>
  <si>
    <t>2018.5-2019.10</t>
  </si>
  <si>
    <t>三道湖镇机耕路修复</t>
  </si>
  <si>
    <t>清河村等</t>
  </si>
  <si>
    <t>机耕路水毁修复</t>
  </si>
  <si>
    <t>2018.9-2019.5</t>
  </si>
  <si>
    <t>景山镇五里河、西南岔村农村饮水安全</t>
  </si>
  <si>
    <t>五里河、西南岔村</t>
  </si>
  <si>
    <t>打井1眼，泵房1座，管路12505米</t>
  </si>
  <si>
    <t>2018.8-2019.10</t>
  </si>
  <si>
    <t>花园口镇农村饮水安全</t>
  </si>
  <si>
    <t>巴里村等10个村</t>
  </si>
  <si>
    <t>打井5眼，泵房5座，管路19507米</t>
  </si>
  <si>
    <t>那尔轰镇黄酒馆村、朝阳村、沿江村农村饮水安全</t>
  </si>
  <si>
    <t>酒馆村、朝阳村、沿江村</t>
  </si>
  <si>
    <t>打井2眼，泵房2座，管路7242米</t>
  </si>
  <si>
    <t>2018.9-2019.10</t>
  </si>
  <si>
    <t>三</t>
  </si>
  <si>
    <t>结算2014年“以工代赈”项目工程尾款</t>
  </si>
  <si>
    <t>四</t>
  </si>
  <si>
    <t>2019年计划新实施项目工程款</t>
  </si>
  <si>
    <t>(一）</t>
  </si>
  <si>
    <t>产业项目</t>
  </si>
  <si>
    <t>新建</t>
  </si>
  <si>
    <t>县内8个乡镇</t>
  </si>
  <si>
    <t>因户施策、以奖代补（种养殖项目）</t>
  </si>
  <si>
    <t>8个乡镇</t>
  </si>
  <si>
    <t>2019.5-2019.10</t>
  </si>
  <si>
    <t>(二)</t>
  </si>
  <si>
    <t>基础设施建设项目</t>
  </si>
  <si>
    <t>道路建设</t>
  </si>
  <si>
    <t>贫困村</t>
  </si>
  <si>
    <t xml:space="preserve">靖宇镇联合村巷路沥青路工程 </t>
  </si>
  <si>
    <t>沥青路面3.855公里</t>
  </si>
  <si>
    <t>靖宇镇</t>
  </si>
  <si>
    <t xml:space="preserve">靖宇镇河南村巷路改造工程 </t>
  </si>
  <si>
    <t>沥青路面1.222公里，砂石路4.622公里</t>
  </si>
  <si>
    <t xml:space="preserve">靖宇镇靖安村巷路改造工程 </t>
  </si>
  <si>
    <t>沥青路面2.496公里，砂石路1.833公里</t>
  </si>
  <si>
    <t xml:space="preserve">赤松镇刺秋岭村巷道沥青路面工程 </t>
  </si>
  <si>
    <t>刺秋岭村</t>
  </si>
  <si>
    <t>沥青路面0.6公里</t>
  </si>
  <si>
    <t>赤松镇</t>
  </si>
  <si>
    <t xml:space="preserve">濛江乡八宝村巷道沥青路面建设工程二期 </t>
  </si>
  <si>
    <t>沥青路面0.906公里</t>
  </si>
  <si>
    <t>濛江乡</t>
  </si>
  <si>
    <t xml:space="preserve">三道湖镇护林村沥青路面工程 </t>
  </si>
  <si>
    <t>护林村</t>
  </si>
  <si>
    <t>沥青路面2.629公里</t>
  </si>
  <si>
    <t>三道湖镇</t>
  </si>
  <si>
    <t>三道湖镇四道沟村沥青路及排水工程</t>
  </si>
  <si>
    <t>沥青路面0.425公里</t>
  </si>
  <si>
    <t xml:space="preserve">三道湖镇白江河村沥青路面工程 </t>
  </si>
  <si>
    <t>白江河村</t>
  </si>
  <si>
    <t>沥青路面3.491公里</t>
  </si>
  <si>
    <t>濛江乡4个贫困村沥青路二期工程</t>
  </si>
  <si>
    <t>后双山子等4个村</t>
  </si>
  <si>
    <t>加铺沥青路面1.050公里</t>
  </si>
  <si>
    <t>赤松镇刺秋岭村、赤松村沥青路二期工程</t>
  </si>
  <si>
    <t>刺秋岭村、赤松村</t>
  </si>
  <si>
    <t>沥青路面1公里</t>
  </si>
  <si>
    <t>三道湖镇清河村、岳家村、向阳村沥青路面二期工程</t>
  </si>
  <si>
    <t>清河村、岳家村、向阳村</t>
  </si>
  <si>
    <t>沥青路面2公里</t>
  </si>
  <si>
    <t>那尔轰镇贫困村沥青路面二期工程</t>
  </si>
  <si>
    <t>平岗村等4个贫困村</t>
  </si>
  <si>
    <t>沥青路面3.1公里</t>
  </si>
  <si>
    <t>那尔轰镇</t>
  </si>
  <si>
    <t>花园口镇贫困村沥青路面二期工程</t>
  </si>
  <si>
    <t>花园口村等6个村</t>
  </si>
  <si>
    <t>加铺沥青路面1.2公里</t>
  </si>
  <si>
    <t>花园口镇</t>
  </si>
  <si>
    <t>赤松镇赤柏村至马当村沥青路工程</t>
  </si>
  <si>
    <t>赤柏村至马当村</t>
  </si>
  <si>
    <t>沥青路4.775公里</t>
  </si>
  <si>
    <t>非贫困村</t>
  </si>
  <si>
    <t>赤松镇双桥村至天合兴村砂石路工程</t>
  </si>
  <si>
    <t>双桥村、天合兴村</t>
  </si>
  <si>
    <t>砂石路6.382公里</t>
  </si>
  <si>
    <t>花园口镇新立村沥青路面工程</t>
  </si>
  <si>
    <t>新立村</t>
  </si>
  <si>
    <t>沥青路面1.997公里</t>
  </si>
  <si>
    <t>花园口镇爬犁沟村沥青路面工程</t>
  </si>
  <si>
    <t>爬犁沟村</t>
  </si>
  <si>
    <t>沥青路面1.672公里</t>
  </si>
  <si>
    <t>花园口镇胜利村沥青路面工程</t>
  </si>
  <si>
    <t>胜利村</t>
  </si>
  <si>
    <t>沥青路面2.203公里</t>
  </si>
  <si>
    <t>景山镇上营子沥青路面工程</t>
  </si>
  <si>
    <t>上营子村</t>
  </si>
  <si>
    <t>沥青路面2.168公里</t>
  </si>
  <si>
    <t>景山镇</t>
  </si>
  <si>
    <t>景山镇杨岔河村沥青路工程</t>
  </si>
  <si>
    <t>杨岔河村</t>
  </si>
  <si>
    <t>沥青路面2.68公里</t>
  </si>
  <si>
    <t>景山镇五里河村沥青路面工程</t>
  </si>
  <si>
    <t>五里河村</t>
  </si>
  <si>
    <t>沥青路面2.218公里</t>
  </si>
  <si>
    <t>濛江乡小营子村沥青路面建设工程</t>
  </si>
  <si>
    <t>小营子村</t>
  </si>
  <si>
    <t>沥青路面3公里</t>
  </si>
  <si>
    <t>濛江乡义胜村巷路沥青路面建设工程</t>
  </si>
  <si>
    <t>义胜村</t>
  </si>
  <si>
    <t>沥青路面1.715公里</t>
  </si>
  <si>
    <t>那尔轰镇沿江村巷道沥青路面工程</t>
  </si>
  <si>
    <t>沿江村</t>
  </si>
  <si>
    <t>沥青路面1.29公里</t>
  </si>
  <si>
    <t>那尔轰镇批洲村沥青路面工程</t>
  </si>
  <si>
    <t>批洲村</t>
  </si>
  <si>
    <t>沥青路面2.972公里</t>
  </si>
  <si>
    <t>三道湖镇太平村沥青路面工程</t>
  </si>
  <si>
    <t>太平村</t>
  </si>
  <si>
    <t>沥青路面1.514公里</t>
  </si>
  <si>
    <t>三道湖镇东兴村沥青路面工程</t>
  </si>
  <si>
    <t>东兴村</t>
  </si>
  <si>
    <t>沥青路面2.756公里</t>
  </si>
  <si>
    <t>三道湖镇清江村沥青路面工程</t>
  </si>
  <si>
    <t>清江村</t>
  </si>
  <si>
    <t>沥青路面1.39公里</t>
  </si>
  <si>
    <t>龙泉镇程山村沥青路面工程</t>
  </si>
  <si>
    <t>程山村</t>
  </si>
  <si>
    <t>沥青路面2.255公里</t>
  </si>
  <si>
    <t>龙泉镇</t>
  </si>
  <si>
    <t>濛江乡富阳村巷路沥青路面工程</t>
  </si>
  <si>
    <t>富阳村</t>
  </si>
  <si>
    <t>沥青路面1.741公里</t>
  </si>
  <si>
    <t>濛江乡大沙河村沥青路工程</t>
  </si>
  <si>
    <t>大沙河村</t>
  </si>
  <si>
    <t>沥青路面3.049公里</t>
  </si>
  <si>
    <t>赤松镇青山村巷道沥青路面工程</t>
  </si>
  <si>
    <t>青山村</t>
  </si>
  <si>
    <t>沥青路面0.682公里</t>
  </si>
  <si>
    <t>赤松镇清泉村巷道沥青路面工程</t>
  </si>
  <si>
    <t>清泉村</t>
  </si>
  <si>
    <t>沥青路面0.607公里</t>
  </si>
  <si>
    <t>赤松镇二道河子村巷道沥青路面工程</t>
  </si>
  <si>
    <t>二道河子村</t>
  </si>
  <si>
    <t>沥青路面2.315公里</t>
  </si>
  <si>
    <t>靖宇镇保安村巷路沥青路工程</t>
  </si>
  <si>
    <t>保安村</t>
  </si>
  <si>
    <t>沥青路面10.069公里</t>
  </si>
  <si>
    <t>靖宇镇镇郊村巷路沥青路工程</t>
  </si>
  <si>
    <t>镇郊村</t>
  </si>
  <si>
    <t>沥青路面5.226公里</t>
  </si>
  <si>
    <t>花园口镇松江村沥青路工程</t>
  </si>
  <si>
    <t>松江村</t>
  </si>
  <si>
    <t>沥青路面3.613公里</t>
  </si>
  <si>
    <t>花园
口镇</t>
  </si>
  <si>
    <t xml:space="preserve">花园口镇
</t>
  </si>
  <si>
    <t>花园口镇松阳村沥青路工程</t>
  </si>
  <si>
    <t>松阳村</t>
  </si>
  <si>
    <t>沥青路面6.425公里</t>
  </si>
  <si>
    <t>花园口镇仁和村沥青路工程</t>
  </si>
  <si>
    <t>仁和村</t>
  </si>
  <si>
    <t>沥青路面8.563公里</t>
  </si>
  <si>
    <t>花园口镇前进村沥青路工程</t>
  </si>
  <si>
    <t>前进村</t>
  </si>
  <si>
    <t>沥青路面6.733公里</t>
  </si>
  <si>
    <t>花园口镇山河村沥青路工程</t>
  </si>
  <si>
    <t>山河村</t>
  </si>
  <si>
    <t>沥青路面2.365公里</t>
  </si>
  <si>
    <t>花园口镇江沿村沥青路工程</t>
  </si>
  <si>
    <t>江沿村</t>
  </si>
  <si>
    <t>沥青路面6.667公里</t>
  </si>
  <si>
    <t>景山镇沙河子沥青路面工程</t>
  </si>
  <si>
    <t>沙河子村</t>
  </si>
  <si>
    <t>沥青路面5.105公里</t>
  </si>
  <si>
    <t>濛江乡复兴村沥青路面建设工程</t>
  </si>
  <si>
    <t>复兴村</t>
  </si>
  <si>
    <t>沥青路面5公里</t>
  </si>
  <si>
    <t>濛江乡徐家店村沥青路面建设工程</t>
  </si>
  <si>
    <t>徐家店村</t>
  </si>
  <si>
    <t>沥青路面5.912公里</t>
  </si>
  <si>
    <t>濛江乡靖宇村巷路沥青路建设工程</t>
  </si>
  <si>
    <t>靖宇村</t>
  </si>
  <si>
    <t>沥青路面6.475公里</t>
  </si>
  <si>
    <t>濛江乡中华村巷路沥青路建设工程</t>
  </si>
  <si>
    <t>中华村</t>
  </si>
  <si>
    <t>沥青路面4.876公里</t>
  </si>
  <si>
    <t>那尔轰镇那尔轰村（河南屯、南湖屯）巷道沥青路工程</t>
  </si>
  <si>
    <t>那尔轰村</t>
  </si>
  <si>
    <t>沥青路面4.9公里</t>
  </si>
  <si>
    <t>那尔轰
镇</t>
  </si>
  <si>
    <t>那尔轰镇那尔轰村（河北屯、长发沟、富家沟）巷道沥青路工程</t>
  </si>
  <si>
    <t>沥青路面6.961公里</t>
  </si>
  <si>
    <t>那尔轰镇西头村沥青路面工程</t>
  </si>
  <si>
    <t>西头村</t>
  </si>
  <si>
    <t>沥青路面2.577公里</t>
  </si>
  <si>
    <t>三道湖镇继红村沥青路面工程</t>
  </si>
  <si>
    <t>继红村</t>
  </si>
  <si>
    <t>沥青路面3.409公里</t>
  </si>
  <si>
    <t>三道湖
镇</t>
  </si>
  <si>
    <t xml:space="preserve">三道湖镇
</t>
  </si>
  <si>
    <t>三道湖镇三合村金家店屯沥青路面工程</t>
  </si>
  <si>
    <t>三合村</t>
  </si>
  <si>
    <t>沥青路面3.791公里</t>
  </si>
  <si>
    <t>三道湖镇燕平村沥青路面工程</t>
  </si>
  <si>
    <t>燕平村</t>
  </si>
  <si>
    <t>沥青路面5.363公里</t>
  </si>
  <si>
    <t>龙泉镇南阳村沥青路工程</t>
  </si>
  <si>
    <t>南阳村</t>
  </si>
  <si>
    <t>沥青路面5.342公里</t>
  </si>
  <si>
    <t>龙泉镇五台村沥青路工程</t>
  </si>
  <si>
    <t>五台村</t>
  </si>
  <si>
    <t>沥青路面4.666公里</t>
  </si>
  <si>
    <t>龙泉镇小北山村沥青路工程</t>
  </si>
  <si>
    <t>小北山村</t>
  </si>
  <si>
    <t>沥青路面2.95公里</t>
  </si>
  <si>
    <t>龙泉镇梨树村沥青路工程</t>
  </si>
  <si>
    <t>梨树村</t>
  </si>
  <si>
    <t>沥青路面4.52公里</t>
  </si>
  <si>
    <t>赤松镇青松村巷道沥青路面工程</t>
  </si>
  <si>
    <t>青松村</t>
  </si>
  <si>
    <t>沥青路面3.969公里</t>
  </si>
  <si>
    <t>赤松镇西山村巷道沥青路面工程</t>
  </si>
  <si>
    <t>西山村</t>
  </si>
  <si>
    <t>沥青路面3.332公里</t>
  </si>
  <si>
    <t>赤松镇长胜村巷道沥青路面工程</t>
  </si>
  <si>
    <t>长胜村</t>
  </si>
  <si>
    <t>沥青路面2.787公里</t>
  </si>
  <si>
    <t>小流域治理</t>
  </si>
  <si>
    <r>
      <rPr>
        <sz val="10"/>
        <rFont val="宋体"/>
        <charset val="134"/>
      </rPr>
      <t>那尔轰镇平岗村八道沟小流域治理工程</t>
    </r>
    <r>
      <rPr>
        <sz val="10"/>
        <rFont val="Arial"/>
        <charset val="134"/>
      </rPr>
      <t xml:space="preserve">	</t>
    </r>
  </si>
  <si>
    <t>浆砌石护坡1267米</t>
  </si>
  <si>
    <t>那尔轰镇黄酒馆村小流域治理工程</t>
  </si>
  <si>
    <t>黄酒馆村</t>
  </si>
  <si>
    <t>浆砌石护坡676米</t>
  </si>
  <si>
    <t>花园口镇新春村等六个村屯小流域治理工程</t>
  </si>
  <si>
    <t>新春村等六个村屯</t>
  </si>
  <si>
    <t>新建浆砌石挡墙2542米，维修259米</t>
  </si>
  <si>
    <t>花园口镇新华村小流域治理工程</t>
  </si>
  <si>
    <t>新建浆砌石挡墙800米</t>
  </si>
  <si>
    <t>赤松镇赤松村赤松河（小南河段）小流域治理工程</t>
  </si>
  <si>
    <t>浆砌石护坡1135米，1处，涵2处桥</t>
  </si>
  <si>
    <t>赤松镇三0九村小流域治理工程</t>
  </si>
  <si>
    <t xml:space="preserve">三0九村
</t>
  </si>
  <si>
    <t>浆砌石护坡238米</t>
  </si>
  <si>
    <t>三道湖镇继红村小流域治理工程</t>
  </si>
  <si>
    <t>浆砌石护坡2100米</t>
  </si>
  <si>
    <t>农田建设(贫困村）</t>
  </si>
  <si>
    <t>花园口镇新春村机耕路工程</t>
  </si>
  <si>
    <t>机耕路15公里</t>
  </si>
  <si>
    <t>花园口镇巴里村土砬岭屯机耕路工程</t>
  </si>
  <si>
    <t>土砬岭屯</t>
  </si>
  <si>
    <t>机耕路12.5公里</t>
  </si>
  <si>
    <t>三道湖镇支边村机耕路</t>
  </si>
  <si>
    <t>机耕路4.1公里</t>
  </si>
  <si>
    <t>那尔轰镇朝阳村机耕路</t>
  </si>
  <si>
    <t>机耕路8公里</t>
  </si>
  <si>
    <t>农村安全饮水</t>
  </si>
  <si>
    <t>靖宇县农村饮水安全维护工程</t>
  </si>
  <si>
    <t xml:space="preserve">靖宇县 </t>
  </si>
  <si>
    <t>县内农村饮水安全维护工程</t>
  </si>
  <si>
    <t>靖宇县水利局</t>
  </si>
  <si>
    <t>濛江乡南天门村自来水改造工程</t>
  </si>
  <si>
    <t>南天门</t>
  </si>
  <si>
    <t>更换自来水主管道长约3000米，检查井及井内设施</t>
  </si>
  <si>
    <t>濛江乡人民政府</t>
  </si>
  <si>
    <t>赤松镇四个村自来水改造工程</t>
  </si>
  <si>
    <t xml:space="preserve">三0九等4个村 </t>
  </si>
  <si>
    <t>水源工程、阀井工程、管道工程、深井泵房</t>
  </si>
  <si>
    <t>(三)</t>
  </si>
  <si>
    <t>雨露计划</t>
  </si>
  <si>
    <t>建档立卡贫困家庭学生补助</t>
  </si>
  <si>
    <t>教育局
乡镇政府</t>
  </si>
  <si>
    <t>教育局</t>
  </si>
  <si>
    <t>2019.5-2019.11</t>
  </si>
  <si>
    <t>(四)</t>
  </si>
  <si>
    <t>小额贷款贴息</t>
  </si>
  <si>
    <t>建档立卡贫困户贴息</t>
  </si>
  <si>
    <t>乡镇政府</t>
  </si>
  <si>
    <t>乡镇政府
扶贫办</t>
  </si>
  <si>
    <t>2019.5-2019.12</t>
  </si>
</sst>
</file>

<file path=xl/styles.xml><?xml version="1.0" encoding="utf-8"?>
<styleSheet xmlns="http://schemas.openxmlformats.org/spreadsheetml/2006/main">
  <numFmts count="14">
    <numFmt numFmtId="176" formatCode="0_ "/>
    <numFmt numFmtId="42" formatCode="_ &quot;￥&quot;* #,##0_ ;_ &quot;￥&quot;* \-#,##0_ ;_ &quot;￥&quot;* &quot;-&quot;_ ;_ @_ "/>
    <numFmt numFmtId="177" formatCode="0_);[Red]\(0\)"/>
    <numFmt numFmtId="178" formatCode="0.00_);[Red]\(0.00\)"/>
    <numFmt numFmtId="179" formatCode="0.00_ "/>
    <numFmt numFmtId="180" formatCode="0.0000_);[Red]\(0.0000\)"/>
    <numFmt numFmtId="181" formatCode="_-* #,##0.00_-;\-* #,##0.00_-;_-* &quot;-&quot;??_-;_-@_-"/>
    <numFmt numFmtId="44" formatCode="_ &quot;￥&quot;* #,##0.00_ ;_ &quot;￥&quot;* \-#,##0.00_ ;_ &quot;￥&quot;* &quot;-&quot;??_ ;_ @_ "/>
    <numFmt numFmtId="41" formatCode="_ * #,##0_ ;_ * \-#,##0_ ;_ * &quot;-&quot;_ ;_ @_ "/>
    <numFmt numFmtId="43" formatCode="_ * #,##0.00_ ;_ * \-#,##0.00_ ;_ * &quot;-&quot;??_ ;_ @_ "/>
    <numFmt numFmtId="182" formatCode="0.000&quot;km&quot;"/>
    <numFmt numFmtId="183" formatCode="_-* #,##0.00_-;\-* #,##0.00_-;_-* &quot;-&quot;_-;_-@_-"/>
    <numFmt numFmtId="184" formatCode="0.0"/>
    <numFmt numFmtId="185" formatCode="0.000_);[Red]\(0.000\)"/>
  </numFmts>
  <fonts count="54">
    <font>
      <sz val="11"/>
      <color theme="1"/>
      <name val="宋体"/>
      <charset val="134"/>
      <scheme val="minor"/>
    </font>
    <font>
      <sz val="11"/>
      <name val="宋体"/>
      <charset val="134"/>
      <scheme val="minor"/>
    </font>
    <font>
      <sz val="11"/>
      <name val="宋体"/>
      <charset val="134"/>
    </font>
    <font>
      <b/>
      <sz val="11"/>
      <name val="宋体"/>
      <charset val="134"/>
    </font>
    <font>
      <sz val="10"/>
      <name val="宋体"/>
      <charset val="134"/>
      <scheme val="minor"/>
    </font>
    <font>
      <b/>
      <sz val="11"/>
      <name val="宋体"/>
      <charset val="134"/>
      <scheme val="minor"/>
    </font>
    <font>
      <sz val="10"/>
      <name val="宋体"/>
      <charset val="134"/>
    </font>
    <font>
      <b/>
      <sz val="10"/>
      <name val="宋体"/>
      <charset val="134"/>
    </font>
    <font>
      <sz val="12"/>
      <name val="黑体"/>
      <charset val="134"/>
    </font>
    <font>
      <sz val="12"/>
      <name val="宋体"/>
      <charset val="134"/>
      <scheme val="minor"/>
    </font>
    <font>
      <sz val="16"/>
      <name val="方正大标宋简体"/>
      <charset val="134"/>
    </font>
    <font>
      <u/>
      <sz val="16"/>
      <name val="宋体"/>
      <charset val="134"/>
    </font>
    <font>
      <b/>
      <sz val="12"/>
      <name val="宋体"/>
      <charset val="134"/>
    </font>
    <font>
      <sz val="12"/>
      <name val="宋体"/>
      <charset val="134"/>
    </font>
    <font>
      <sz val="10"/>
      <name val="宋体"/>
      <charset val="134"/>
      <scheme val="major"/>
    </font>
    <font>
      <b/>
      <sz val="10"/>
      <name val="宋体"/>
      <charset val="134"/>
      <scheme val="major"/>
    </font>
    <font>
      <sz val="10"/>
      <color theme="1"/>
      <name val="宋体"/>
      <charset val="134"/>
      <scheme val="major"/>
    </font>
    <font>
      <sz val="10"/>
      <name val="仿宋_GB2312"/>
      <charset val="134"/>
    </font>
    <font>
      <sz val="9"/>
      <name val="宋体"/>
      <charset val="134"/>
      <scheme val="major"/>
    </font>
    <font>
      <sz val="9"/>
      <name val="仿宋"/>
      <charset val="134"/>
    </font>
    <font>
      <sz val="8"/>
      <name val="宋体"/>
      <charset val="134"/>
    </font>
    <font>
      <b/>
      <sz val="10"/>
      <name val="宋体"/>
      <charset val="134"/>
      <scheme val="minor"/>
    </font>
    <font>
      <sz val="9"/>
      <name val="宋体"/>
      <charset val="134"/>
    </font>
    <font>
      <sz val="9"/>
      <name val="宋体"/>
      <charset val="134"/>
      <scheme val="minor"/>
    </font>
    <font>
      <sz val="10"/>
      <color theme="1"/>
      <name val="宋体"/>
      <charset val="134"/>
    </font>
    <font>
      <sz val="10"/>
      <color rgb="FF000000"/>
      <name val="宋体"/>
      <charset val="134"/>
    </font>
    <font>
      <b/>
      <sz val="12"/>
      <name val="宋体"/>
      <charset val="134"/>
      <scheme val="minor"/>
    </font>
    <font>
      <sz val="10"/>
      <color rgb="FF000000"/>
      <name val="宋体"/>
      <charset val="134"/>
      <scheme val="major"/>
    </font>
    <font>
      <b/>
      <sz val="9"/>
      <name val="宋体"/>
      <charset val="134"/>
      <scheme val="minor"/>
    </font>
    <font>
      <b/>
      <sz val="9"/>
      <name val="宋体"/>
      <charset val="134"/>
    </font>
    <font>
      <b/>
      <sz val="12"/>
      <color theme="1"/>
      <name val="宋体"/>
      <charset val="134"/>
      <scheme val="minor"/>
    </font>
    <font>
      <b/>
      <sz val="10"/>
      <color theme="1"/>
      <name val="宋体"/>
      <charset val="134"/>
      <scheme val="minor"/>
    </font>
    <font>
      <sz val="11"/>
      <color theme="1"/>
      <name val="宋体"/>
      <charset val="0"/>
      <scheme val="minor"/>
    </font>
    <font>
      <sz val="12"/>
      <color theme="1"/>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8"/>
      <name val="宋体"/>
      <charset val="134"/>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33" fillId="0" borderId="0" applyFont="0" applyFill="0" applyBorder="0" applyAlignment="0" applyProtection="0">
      <alignment vertical="center"/>
    </xf>
    <xf numFmtId="0" fontId="32" fillId="11" borderId="0" applyNumberFormat="0" applyBorder="0" applyAlignment="0" applyProtection="0">
      <alignment vertical="center"/>
    </xf>
    <xf numFmtId="0" fontId="36" fillId="8" borderId="8" applyNumberFormat="0" applyAlignment="0" applyProtection="0">
      <alignment vertical="center"/>
    </xf>
    <xf numFmtId="44" fontId="33"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3" borderId="0" applyNumberFormat="0" applyBorder="0" applyAlignment="0" applyProtection="0">
      <alignment vertical="center"/>
    </xf>
    <xf numFmtId="0" fontId="34" fillId="4" borderId="0" applyNumberFormat="0" applyBorder="0" applyAlignment="0" applyProtection="0">
      <alignment vertical="center"/>
    </xf>
    <xf numFmtId="43" fontId="0" fillId="0" borderId="0" applyFont="0" applyFill="0" applyBorder="0" applyAlignment="0" applyProtection="0">
      <alignment vertical="center"/>
    </xf>
    <xf numFmtId="0" fontId="35" fillId="15" borderId="0" applyNumberFormat="0" applyBorder="0" applyAlignment="0" applyProtection="0">
      <alignment vertical="center"/>
    </xf>
    <xf numFmtId="0" fontId="40" fillId="0" borderId="0" applyNumberFormat="0" applyFill="0" applyBorder="0" applyAlignment="0" applyProtection="0">
      <alignment vertical="center"/>
    </xf>
    <xf numFmtId="9" fontId="33" fillId="0" borderId="0" applyFont="0" applyFill="0" applyBorder="0" applyAlignment="0" applyProtection="0">
      <alignment vertical="center"/>
    </xf>
    <xf numFmtId="0" fontId="41" fillId="0" borderId="0" applyNumberFormat="0" applyFill="0" applyBorder="0" applyAlignment="0" applyProtection="0">
      <alignment vertical="center"/>
    </xf>
    <xf numFmtId="0" fontId="33" fillId="19" borderId="11" applyNumberFormat="0" applyFont="0" applyAlignment="0" applyProtection="0">
      <alignment vertical="center"/>
    </xf>
    <xf numFmtId="0" fontId="35"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3" fillId="0" borderId="0">
      <alignment vertical="center"/>
    </xf>
    <xf numFmtId="0" fontId="42" fillId="0" borderId="10" applyNumberFormat="0" applyFill="0" applyAlignment="0" applyProtection="0">
      <alignment vertical="center"/>
    </xf>
    <xf numFmtId="0" fontId="38" fillId="0" borderId="10" applyNumberFormat="0" applyFill="0" applyAlignment="0" applyProtection="0">
      <alignment vertical="center"/>
    </xf>
    <xf numFmtId="0" fontId="35" fillId="17" borderId="0" applyNumberFormat="0" applyBorder="0" applyAlignment="0" applyProtection="0">
      <alignment vertical="center"/>
    </xf>
    <xf numFmtId="0" fontId="43" fillId="0" borderId="12" applyNumberFormat="0" applyFill="0" applyAlignment="0" applyProtection="0">
      <alignment vertical="center"/>
    </xf>
    <xf numFmtId="0" fontId="35" fillId="14" borderId="0" applyNumberFormat="0" applyBorder="0" applyAlignment="0" applyProtection="0">
      <alignment vertical="center"/>
    </xf>
    <xf numFmtId="0" fontId="37" fillId="10" borderId="9" applyNumberFormat="0" applyAlignment="0" applyProtection="0">
      <alignment vertical="center"/>
    </xf>
    <xf numFmtId="0" fontId="49" fillId="10" borderId="8" applyNumberFormat="0" applyAlignment="0" applyProtection="0">
      <alignment vertical="center"/>
    </xf>
    <xf numFmtId="0" fontId="50" fillId="23" borderId="13" applyNumberFormat="0" applyAlignment="0" applyProtection="0">
      <alignment vertical="center"/>
    </xf>
    <xf numFmtId="0" fontId="32" fillId="25" borderId="0" applyNumberFormat="0" applyBorder="0" applyAlignment="0" applyProtection="0">
      <alignment vertical="center"/>
    </xf>
    <xf numFmtId="0" fontId="35" fillId="7" borderId="0" applyNumberFormat="0" applyBorder="0" applyAlignment="0" applyProtection="0">
      <alignment vertical="center"/>
    </xf>
    <xf numFmtId="0" fontId="51" fillId="0" borderId="14" applyNumberFormat="0" applyFill="0" applyAlignment="0" applyProtection="0">
      <alignment vertical="center"/>
    </xf>
    <xf numFmtId="0" fontId="52" fillId="0" borderId="15" applyNumberFormat="0" applyFill="0" applyAlignment="0" applyProtection="0">
      <alignment vertical="center"/>
    </xf>
    <xf numFmtId="0" fontId="48" fillId="22" borderId="0" applyNumberFormat="0" applyBorder="0" applyAlignment="0" applyProtection="0">
      <alignment vertical="center"/>
    </xf>
    <xf numFmtId="0" fontId="39" fillId="16" borderId="0" applyNumberFormat="0" applyBorder="0" applyAlignment="0" applyProtection="0">
      <alignment vertical="center"/>
    </xf>
    <xf numFmtId="0" fontId="32" fillId="24" borderId="0" applyNumberFormat="0" applyBorder="0" applyAlignment="0" applyProtection="0">
      <alignment vertical="center"/>
    </xf>
    <xf numFmtId="0" fontId="35" fillId="18"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32" fillId="9" borderId="0" applyNumberFormat="0" applyBorder="0" applyAlignment="0" applyProtection="0">
      <alignment vertical="center"/>
    </xf>
    <xf numFmtId="0" fontId="47" fillId="0" borderId="0">
      <alignment vertical="center"/>
    </xf>
    <xf numFmtId="0" fontId="32" fillId="21" borderId="0" applyNumberFormat="0" applyBorder="0" applyAlignment="0" applyProtection="0">
      <alignment vertical="center"/>
    </xf>
    <xf numFmtId="0" fontId="35" fillId="6"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12"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28"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13" fillId="0" borderId="0">
      <alignment vertical="center"/>
    </xf>
    <xf numFmtId="0" fontId="13" fillId="0" borderId="0">
      <alignment vertical="center"/>
    </xf>
    <xf numFmtId="0" fontId="47" fillId="0" borderId="0" applyProtection="0"/>
    <xf numFmtId="0" fontId="13" fillId="0" borderId="0"/>
  </cellStyleXfs>
  <cellXfs count="220">
    <xf numFmtId="0" fontId="0" fillId="0" borderId="0" xfId="0">
      <alignment vertical="center"/>
    </xf>
    <xf numFmtId="0" fontId="1" fillId="0" borderId="0" xfId="0" applyFont="1" applyFill="1" applyAlignment="1">
      <alignment vertical="center"/>
    </xf>
    <xf numFmtId="0" fontId="2" fillId="2"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1" fillId="0" borderId="0" xfId="0" applyFont="1" applyFill="1" applyAlignment="1">
      <alignment horizontal="right" vertical="center"/>
    </xf>
    <xf numFmtId="0" fontId="6" fillId="0" borderId="0" xfId="0" applyFont="1" applyFill="1" applyAlignment="1">
      <alignment vertical="center"/>
    </xf>
    <xf numFmtId="0" fontId="7" fillId="0" borderId="0" xfId="0" applyFont="1" applyFill="1" applyAlignment="1">
      <alignment horizontal="right" vertical="center"/>
    </xf>
    <xf numFmtId="0" fontId="6" fillId="0" borderId="0" xfId="0" applyFont="1" applyFill="1" applyAlignment="1">
      <alignment horizontal="righ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justify" vertical="center" wrapText="1"/>
    </xf>
    <xf numFmtId="0" fontId="10" fillId="0" borderId="0" xfId="0" applyFont="1" applyFill="1" applyAlignment="1">
      <alignment horizontal="right" vertical="center"/>
    </xf>
    <xf numFmtId="0" fontId="11" fillId="0" borderId="0" xfId="0" applyNumberFormat="1" applyFont="1" applyFill="1" applyAlignment="1">
      <alignment horizontal="center" vertical="center" wrapText="1"/>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11" fillId="0" borderId="0" xfId="0" applyFont="1" applyFill="1" applyAlignment="1">
      <alignment horizontal="justify" vertical="center" wrapText="1"/>
    </xf>
    <xf numFmtId="0" fontId="11" fillId="0" borderId="0" xfId="0" applyFont="1" applyFill="1" applyAlignment="1">
      <alignment horizontal="right" vertical="center"/>
    </xf>
    <xf numFmtId="0" fontId="1"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5" xfId="0" applyNumberFormat="1" applyFont="1" applyFill="1" applyBorder="1" applyAlignment="1">
      <alignment horizontal="center" vertical="center" wrapText="1"/>
    </xf>
    <xf numFmtId="181" fontId="7" fillId="0" borderId="5" xfId="55" applyNumberFormat="1" applyFont="1" applyFill="1" applyBorder="1" applyAlignment="1">
      <alignment horizontal="center" vertical="center"/>
    </xf>
    <xf numFmtId="0" fontId="6" fillId="0" borderId="5" xfId="0" applyFont="1" applyFill="1" applyBorder="1" applyAlignment="1">
      <alignment horizontal="center" vertical="center" wrapText="1"/>
    </xf>
    <xf numFmtId="181" fontId="6" fillId="0" borderId="5" xfId="0" applyNumberFormat="1" applyFont="1" applyFill="1" applyBorder="1" applyAlignment="1">
      <alignment horizontal="justify" vertical="center" wrapText="1"/>
    </xf>
    <xf numFmtId="179" fontId="12" fillId="0" borderId="1" xfId="55" applyNumberFormat="1" applyFont="1" applyBorder="1" applyAlignment="1">
      <alignment horizontal="right" vertical="center"/>
    </xf>
    <xf numFmtId="179" fontId="12" fillId="0" borderId="1" xfId="55" applyNumberFormat="1" applyFont="1" applyBorder="1" applyAlignment="1">
      <alignment vertical="center"/>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81" fontId="14" fillId="0" borderId="1" xfId="55" applyNumberFormat="1" applyFont="1" applyFill="1" applyBorder="1" applyAlignment="1">
      <alignment horizontal="center" vertical="center" wrapText="1"/>
    </xf>
    <xf numFmtId="0" fontId="14" fillId="0" borderId="1" xfId="0" applyFont="1" applyFill="1" applyBorder="1" applyAlignment="1">
      <alignment horizontal="justify" vertical="center" wrapText="1"/>
    </xf>
    <xf numFmtId="179" fontId="14" fillId="0" borderId="1" xfId="8" applyNumberFormat="1" applyFont="1" applyFill="1" applyBorder="1" applyAlignment="1" applyProtection="1">
      <alignment horizontal="right" vertical="center" wrapText="1"/>
    </xf>
    <xf numFmtId="177" fontId="15" fillId="0" borderId="1" xfId="55" applyNumberFormat="1" applyFont="1" applyFill="1" applyBorder="1" applyAlignment="1">
      <alignment horizontal="right" vertical="center"/>
    </xf>
    <xf numFmtId="178" fontId="14" fillId="0" borderId="1" xfId="55" applyNumberFormat="1" applyFont="1" applyFill="1" applyBorder="1" applyAlignment="1">
      <alignment horizontal="right" vertical="center"/>
    </xf>
    <xf numFmtId="0" fontId="6" fillId="0" borderId="4" xfId="55" applyFont="1" applyFill="1" applyBorder="1" applyAlignment="1">
      <alignment horizontal="center" vertical="center" wrapText="1"/>
    </xf>
    <xf numFmtId="183" fontId="6" fillId="0" borderId="1" xfId="5"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179" fontId="6" fillId="0" borderId="1" xfId="8" applyNumberFormat="1" applyFont="1" applyFill="1" applyBorder="1" applyAlignment="1" applyProtection="1">
      <alignment horizontal="right" vertical="center" wrapText="1"/>
    </xf>
    <xf numFmtId="0" fontId="14" fillId="0" borderId="4" xfId="55" applyFont="1" applyBorder="1" applyAlignment="1">
      <alignment horizontal="center" vertical="center" wrapText="1"/>
    </xf>
    <xf numFmtId="181" fontId="14" fillId="0" borderId="1" xfId="55"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177" fontId="15" fillId="0" borderId="1" xfId="8" applyNumberFormat="1" applyFont="1" applyFill="1" applyBorder="1" applyAlignment="1">
      <alignment horizontal="right" vertical="center" wrapText="1"/>
    </xf>
    <xf numFmtId="177" fontId="14" fillId="0" borderId="5" xfId="8"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9" fontId="14" fillId="0" borderId="1" xfId="8" applyNumberFormat="1" applyFont="1" applyBorder="1" applyAlignment="1">
      <alignment horizontal="right" vertical="center" wrapText="1"/>
    </xf>
    <xf numFmtId="0" fontId="14" fillId="0" borderId="5" xfId="0" applyFont="1" applyFill="1" applyBorder="1" applyAlignment="1">
      <alignment horizontal="center" vertical="center" wrapText="1"/>
    </xf>
    <xf numFmtId="179" fontId="14" fillId="0" borderId="1" xfId="0" applyNumberFormat="1" applyFont="1" applyFill="1" applyBorder="1" applyAlignment="1">
      <alignment horizontal="right" vertical="center"/>
    </xf>
    <xf numFmtId="177" fontId="14" fillId="0" borderId="1" xfId="0" applyNumberFormat="1" applyFont="1" applyFill="1" applyBorder="1" applyAlignment="1">
      <alignment horizontal="center" vertical="center" wrapText="1"/>
    </xf>
    <xf numFmtId="177" fontId="14" fillId="0" borderId="6" xfId="8" applyNumberFormat="1" applyFont="1" applyFill="1" applyBorder="1" applyAlignment="1">
      <alignment horizontal="right" vertical="center" wrapText="1"/>
    </xf>
    <xf numFmtId="184" fontId="15" fillId="0" borderId="6"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6" xfId="0" applyFont="1" applyFill="1" applyBorder="1" applyAlignment="1">
      <alignment horizontal="justify" vertical="center" wrapText="1"/>
    </xf>
    <xf numFmtId="177" fontId="15" fillId="0" borderId="5" xfId="0" applyNumberFormat="1" applyFont="1" applyFill="1" applyBorder="1" applyAlignment="1">
      <alignment horizontal="center" vertical="center"/>
    </xf>
    <xf numFmtId="178" fontId="15" fillId="0" borderId="5" xfId="0" applyNumberFormat="1" applyFont="1" applyFill="1" applyBorder="1" applyAlignment="1">
      <alignment horizontal="center" vertical="center"/>
    </xf>
    <xf numFmtId="178" fontId="15" fillId="0" borderId="1" xfId="0" applyNumberFormat="1" applyFont="1" applyFill="1" applyBorder="1" applyAlignment="1">
      <alignment horizontal="right" vertical="center"/>
    </xf>
    <xf numFmtId="180" fontId="15" fillId="0" borderId="1" xfId="0" applyNumberFormat="1" applyFont="1" applyFill="1" applyBorder="1" applyAlignment="1">
      <alignment horizontal="right" vertical="center"/>
    </xf>
    <xf numFmtId="176" fontId="14" fillId="0" borderId="1" xfId="0" applyNumberFormat="1" applyFont="1" applyFill="1" applyBorder="1" applyAlignment="1">
      <alignment horizontal="center" vertical="center"/>
    </xf>
    <xf numFmtId="0" fontId="6" fillId="0" borderId="4" xfId="55" applyFont="1" applyBorder="1" applyAlignment="1">
      <alignment horizontal="center" vertical="center" wrapText="1"/>
    </xf>
    <xf numFmtId="0" fontId="6" fillId="0" borderId="1" xfId="55" applyFont="1" applyBorder="1" applyAlignment="1">
      <alignment horizontal="center" vertical="center" wrapText="1"/>
    </xf>
    <xf numFmtId="179" fontId="6" fillId="0" borderId="1" xfId="8" applyNumberFormat="1" applyFont="1" applyBorder="1" applyAlignment="1">
      <alignment horizontal="right" vertical="center" wrapText="1"/>
    </xf>
    <xf numFmtId="0" fontId="1"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4" xfId="55" applyFont="1" applyBorder="1" applyAlignment="1">
      <alignment horizontal="center" vertical="center" wrapText="1"/>
    </xf>
    <xf numFmtId="181" fontId="6" fillId="0" borderId="1" xfId="55" applyNumberFormat="1" applyFont="1" applyFill="1" applyBorder="1" applyAlignment="1">
      <alignment horizontal="center" vertical="center"/>
    </xf>
    <xf numFmtId="179" fontId="7" fillId="0" borderId="1" xfId="8" applyNumberFormat="1" applyFont="1" applyFill="1" applyBorder="1" applyAlignment="1" applyProtection="1">
      <alignment horizontal="right" vertical="center" wrapText="1"/>
    </xf>
    <xf numFmtId="179" fontId="7" fillId="0" borderId="1" xfId="8" applyNumberFormat="1" applyFont="1" applyFill="1" applyBorder="1" applyAlignment="1" applyProtection="1">
      <alignment vertical="center" wrapText="1"/>
    </xf>
    <xf numFmtId="0" fontId="14" fillId="0" borderId="1" xfId="55" applyFont="1" applyBorder="1" applyAlignment="1">
      <alignment horizontal="center" vertical="center" wrapText="1"/>
    </xf>
    <xf numFmtId="0" fontId="16" fillId="0" borderId="0" xfId="0" applyFont="1" applyFill="1" applyAlignment="1">
      <alignment horizontal="justify" vertical="center" wrapText="1"/>
    </xf>
    <xf numFmtId="0" fontId="14" fillId="0" borderId="7" xfId="55" applyFont="1" applyBorder="1" applyAlignment="1">
      <alignment horizontal="center" vertical="center" wrapText="1"/>
    </xf>
    <xf numFmtId="179" fontId="14" fillId="0" borderId="5" xfId="8" applyNumberFormat="1" applyFont="1" applyFill="1" applyBorder="1" applyAlignment="1" applyProtection="1">
      <alignment horizontal="right" vertical="center" wrapText="1"/>
    </xf>
    <xf numFmtId="0" fontId="6" fillId="0" borderId="1" xfId="0" applyNumberFormat="1" applyFont="1" applyFill="1" applyBorder="1" applyAlignment="1">
      <alignment horizontal="right" vertical="center" wrapText="1"/>
    </xf>
    <xf numFmtId="176" fontId="12" fillId="0" borderId="1" xfId="55" applyNumberFormat="1" applyFont="1" applyBorder="1" applyAlignment="1">
      <alignment horizontal="right" vertical="center"/>
    </xf>
    <xf numFmtId="179" fontId="12" fillId="0" borderId="1" xfId="55" applyNumberFormat="1" applyFont="1" applyBorder="1" applyAlignment="1">
      <alignment horizontal="center" vertical="center"/>
    </xf>
    <xf numFmtId="176" fontId="3" fillId="0" borderId="1" xfId="55" applyNumberFormat="1" applyFont="1" applyBorder="1" applyAlignment="1">
      <alignment horizontal="right" vertical="center"/>
    </xf>
    <xf numFmtId="177" fontId="14" fillId="0" borderId="1" xfId="55" applyNumberFormat="1" applyFont="1" applyFill="1" applyBorder="1" applyAlignment="1">
      <alignment horizontal="right" vertical="center"/>
    </xf>
    <xf numFmtId="178" fontId="14" fillId="0" borderId="1" xfId="55" applyNumberFormat="1" applyFont="1" applyFill="1" applyBorder="1" applyAlignment="1">
      <alignment horizontal="center" vertical="center"/>
    </xf>
    <xf numFmtId="177" fontId="14" fillId="0" borderId="5" xfId="55" applyNumberFormat="1" applyFont="1" applyFill="1" applyBorder="1" applyAlignment="1">
      <alignment horizontal="center" vertical="center" wrapText="1"/>
    </xf>
    <xf numFmtId="177" fontId="14" fillId="0" borderId="1" xfId="8" applyNumberFormat="1" applyFont="1" applyFill="1" applyBorder="1" applyAlignment="1">
      <alignment horizontal="right" vertical="center" wrapText="1"/>
    </xf>
    <xf numFmtId="177" fontId="14" fillId="0" borderId="1" xfId="0" applyNumberFormat="1" applyFont="1" applyFill="1" applyBorder="1" applyAlignment="1" applyProtection="1">
      <alignment horizontal="right" vertical="center" wrapText="1"/>
    </xf>
    <xf numFmtId="177" fontId="14" fillId="0" borderId="5" xfId="8" applyNumberFormat="1" applyFont="1" applyFill="1" applyBorder="1" applyAlignment="1">
      <alignment horizontal="right" vertical="center" wrapText="1"/>
    </xf>
    <xf numFmtId="0" fontId="14" fillId="0" borderId="1" xfId="55" applyNumberFormat="1" applyFont="1" applyFill="1" applyBorder="1" applyAlignment="1">
      <alignment horizontal="right" vertical="center"/>
    </xf>
    <xf numFmtId="177" fontId="14" fillId="0" borderId="5" xfId="0" applyNumberFormat="1" applyFont="1" applyFill="1" applyBorder="1" applyAlignment="1" applyProtection="1">
      <alignment horizontal="right" vertical="center" wrapText="1"/>
    </xf>
    <xf numFmtId="179" fontId="6"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xf>
    <xf numFmtId="177" fontId="6" fillId="0" borderId="5" xfId="55" applyNumberFormat="1" applyFont="1" applyFill="1" applyBorder="1" applyAlignment="1">
      <alignment horizontal="center" vertical="center" wrapText="1"/>
    </xf>
    <xf numFmtId="177" fontId="14" fillId="0" borderId="5" xfId="55" applyNumberFormat="1" applyFont="1" applyFill="1" applyBorder="1" applyAlignment="1">
      <alignment horizontal="right" vertical="center"/>
    </xf>
    <xf numFmtId="0" fontId="14" fillId="0" borderId="1" xfId="0" applyFont="1" applyFill="1" applyBorder="1" applyAlignment="1">
      <alignment horizontal="right" vertical="center"/>
    </xf>
    <xf numFmtId="0" fontId="14" fillId="0" borderId="1" xfId="0" applyNumberFormat="1" applyFont="1" applyFill="1" applyBorder="1" applyAlignment="1">
      <alignment horizontal="right" vertical="center" wrapText="1"/>
    </xf>
    <xf numFmtId="0" fontId="14" fillId="0" borderId="0" xfId="0" applyFont="1" applyFill="1" applyBorder="1" applyAlignment="1">
      <alignment horizontal="right" vertical="center"/>
    </xf>
    <xf numFmtId="0" fontId="14" fillId="0" borderId="1" xfId="0" applyFont="1" applyFill="1" applyBorder="1" applyAlignment="1">
      <alignment horizontal="right" vertical="center" wrapText="1"/>
    </xf>
    <xf numFmtId="177" fontId="15" fillId="0" borderId="6" xfId="0" applyNumberFormat="1" applyFont="1" applyFill="1" applyBorder="1" applyAlignment="1">
      <alignment horizontal="right" vertical="center"/>
    </xf>
    <xf numFmtId="0" fontId="14" fillId="0" borderId="1" xfId="0" applyFont="1" applyFill="1" applyBorder="1" applyAlignment="1">
      <alignment vertical="center"/>
    </xf>
    <xf numFmtId="0" fontId="14" fillId="0" borderId="6" xfId="0" applyFont="1" applyFill="1" applyBorder="1" applyAlignment="1">
      <alignment horizontal="right" vertical="center"/>
    </xf>
    <xf numFmtId="0" fontId="14" fillId="0" borderId="6" xfId="0" applyFont="1" applyFill="1" applyBorder="1" applyAlignment="1">
      <alignment horizontal="center" vertical="center" wrapText="1"/>
    </xf>
    <xf numFmtId="177" fontId="15" fillId="0" borderId="1" xfId="0" applyNumberFormat="1" applyFont="1" applyFill="1" applyBorder="1" applyAlignment="1">
      <alignment horizontal="right" vertical="center"/>
    </xf>
    <xf numFmtId="0" fontId="1" fillId="0" borderId="1" xfId="0" applyFont="1" applyFill="1" applyBorder="1" applyAlignment="1">
      <alignment vertical="center"/>
    </xf>
    <xf numFmtId="0" fontId="6" fillId="0" borderId="1" xfId="0" applyFont="1" applyFill="1" applyBorder="1" applyAlignment="1">
      <alignment vertical="center"/>
    </xf>
    <xf numFmtId="0" fontId="6" fillId="0" borderId="6" xfId="0" applyFont="1" applyFill="1" applyBorder="1" applyAlignment="1">
      <alignment horizontal="right" vertical="center"/>
    </xf>
    <xf numFmtId="0" fontId="6" fillId="0" borderId="5" xfId="0" applyFont="1" applyFill="1" applyBorder="1" applyAlignment="1">
      <alignment horizontal="right" vertical="center" wrapText="1"/>
    </xf>
    <xf numFmtId="0" fontId="6" fillId="0" borderId="5" xfId="0" applyFont="1" applyFill="1" applyBorder="1" applyAlignment="1">
      <alignment horizontal="right" vertical="center"/>
    </xf>
    <xf numFmtId="176" fontId="7" fillId="0" borderId="1" xfId="8" applyNumberFormat="1" applyFont="1" applyFill="1" applyBorder="1" applyAlignment="1" applyProtection="1">
      <alignment horizontal="right" vertical="center" wrapText="1"/>
    </xf>
    <xf numFmtId="179" fontId="7" fillId="0" borderId="1" xfId="8" applyNumberFormat="1" applyFont="1" applyFill="1" applyBorder="1" applyAlignment="1" applyProtection="1">
      <alignment horizontal="center" vertic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right" vertical="center"/>
    </xf>
    <xf numFmtId="0" fontId="17" fillId="0" borderId="6" xfId="54" applyNumberFormat="1" applyFont="1" applyFill="1" applyBorder="1" applyAlignment="1">
      <alignment horizontal="center" vertical="center" wrapText="1"/>
    </xf>
    <xf numFmtId="179" fontId="14" fillId="0" borderId="1" xfId="8" applyNumberFormat="1" applyFont="1" applyFill="1" applyBorder="1" applyAlignment="1" applyProtection="1">
      <alignment vertical="center" wrapText="1"/>
    </xf>
    <xf numFmtId="177" fontId="7" fillId="0" borderId="1" xfId="55" applyNumberFormat="1" applyFont="1" applyFill="1" applyBorder="1" applyAlignment="1">
      <alignment horizontal="right" vertical="center"/>
    </xf>
    <xf numFmtId="178" fontId="6" fillId="0" borderId="1" xfId="55" applyNumberFormat="1" applyFont="1" applyFill="1" applyBorder="1" applyAlignment="1">
      <alignment horizontal="right" vertical="center"/>
    </xf>
    <xf numFmtId="179" fontId="18" fillId="0" borderId="1" xfId="8" applyNumberFormat="1" applyFont="1" applyFill="1" applyBorder="1" applyAlignment="1" applyProtection="1">
      <alignment vertical="center" wrapText="1"/>
    </xf>
    <xf numFmtId="179" fontId="6" fillId="0" borderId="1" xfId="8" applyNumberFormat="1" applyFont="1" applyFill="1" applyBorder="1" applyAlignment="1" applyProtection="1">
      <alignment vertical="center" wrapText="1"/>
    </xf>
    <xf numFmtId="178" fontId="6" fillId="0" borderId="1" xfId="0" applyNumberFormat="1" applyFont="1" applyFill="1" applyBorder="1" applyAlignment="1">
      <alignment horizontal="right" vertical="center" wrapText="1"/>
    </xf>
    <xf numFmtId="181" fontId="14" fillId="0" borderId="1" xfId="8" applyNumberFormat="1" applyFont="1" applyFill="1" applyBorder="1" applyAlignment="1" applyProtection="1">
      <alignment vertical="center" wrapText="1"/>
    </xf>
    <xf numFmtId="183" fontId="7" fillId="0" borderId="1" xfId="8" applyNumberFormat="1" applyFont="1" applyFill="1" applyBorder="1" applyAlignment="1">
      <alignment horizontal="right" vertical="center" wrapText="1"/>
    </xf>
    <xf numFmtId="178" fontId="14" fillId="0" borderId="5" xfId="0" applyNumberFormat="1" applyFont="1" applyFill="1" applyBorder="1" applyAlignment="1">
      <alignment horizontal="center" vertical="center" wrapText="1"/>
    </xf>
    <xf numFmtId="183" fontId="19" fillId="0" borderId="5" xfId="8" applyNumberFormat="1" applyFont="1" applyFill="1" applyBorder="1" applyAlignment="1">
      <alignment horizontal="right" vertical="center" wrapText="1"/>
    </xf>
    <xf numFmtId="178" fontId="14" fillId="0" borderId="6" xfId="8" applyNumberFormat="1" applyFont="1" applyFill="1" applyBorder="1" applyAlignment="1">
      <alignment horizontal="right" vertical="center" wrapText="1"/>
    </xf>
    <xf numFmtId="183" fontId="6" fillId="0" borderId="6" xfId="8" applyNumberFormat="1" applyFont="1" applyFill="1" applyBorder="1" applyAlignment="1">
      <alignment horizontal="right" vertical="center" wrapText="1"/>
    </xf>
    <xf numFmtId="0" fontId="15" fillId="0" borderId="6" xfId="0" applyFont="1" applyFill="1" applyBorder="1" applyAlignment="1">
      <alignment horizontal="center" vertical="center"/>
    </xf>
    <xf numFmtId="178" fontId="7" fillId="0" borderId="6" xfId="0" applyNumberFormat="1" applyFont="1" applyFill="1" applyBorder="1" applyAlignment="1">
      <alignment horizontal="right" vertical="center"/>
    </xf>
    <xf numFmtId="177" fontId="7" fillId="0" borderId="5"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83" fontId="14" fillId="0" borderId="1" xfId="54" applyNumberFormat="1" applyFont="1" applyFill="1" applyBorder="1" applyAlignment="1">
      <alignment horizontal="center" vertical="center" wrapText="1"/>
    </xf>
    <xf numFmtId="183" fontId="20" fillId="0" borderId="1" xfId="0" applyNumberFormat="1" applyFont="1" applyFill="1" applyBorder="1" applyAlignment="1">
      <alignment horizontal="right" vertical="center" wrapText="1"/>
    </xf>
    <xf numFmtId="183" fontId="17" fillId="0" borderId="1" xfId="54"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179" fontId="14" fillId="0" borderId="1" xfId="0" applyNumberFormat="1" applyFont="1" applyFill="1" applyBorder="1" applyAlignment="1">
      <alignment horizontal="righ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4" xfId="0" applyFont="1" applyFill="1" applyBorder="1" applyAlignment="1">
      <alignment horizontal="center" vertical="center" wrapText="1"/>
    </xf>
    <xf numFmtId="179" fontId="6" fillId="0" borderId="1" xfId="0" applyNumberFormat="1" applyFont="1" applyFill="1" applyBorder="1" applyAlignment="1">
      <alignment horizontal="right" vertical="center" wrapText="1"/>
    </xf>
    <xf numFmtId="0" fontId="1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83" fontId="22" fillId="0" borderId="1" xfId="5"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179" fontId="21" fillId="0" borderId="1" xfId="0" applyNumberFormat="1" applyFont="1" applyFill="1" applyBorder="1" applyAlignment="1">
      <alignment horizontal="right" vertical="center"/>
    </xf>
    <xf numFmtId="179" fontId="12" fillId="0" borderId="1" xfId="8" applyNumberFormat="1" applyFont="1" applyFill="1" applyBorder="1" applyAlignment="1" applyProtection="1">
      <alignment horizontal="right" vertical="center" wrapText="1"/>
    </xf>
    <xf numFmtId="179" fontId="12" fillId="0" borderId="1" xfId="8" applyNumberFormat="1" applyFont="1" applyFill="1" applyBorder="1" applyAlignment="1" applyProtection="1">
      <alignment vertical="center" wrapText="1"/>
    </xf>
    <xf numFmtId="0" fontId="7" fillId="0" borderId="1" xfId="0" applyFont="1" applyFill="1" applyBorder="1" applyAlignment="1">
      <alignment horizontal="center" vertical="center"/>
    </xf>
    <xf numFmtId="0" fontId="6" fillId="0" borderId="1" xfId="55" applyFont="1" applyFill="1" applyBorder="1" applyAlignment="1">
      <alignment horizontal="justify" vertical="center" wrapText="1"/>
    </xf>
    <xf numFmtId="179" fontId="7" fillId="0" borderId="1" xfId="0" applyNumberFormat="1" applyFont="1" applyFill="1" applyBorder="1" applyAlignment="1">
      <alignment horizontal="right" vertical="center" wrapText="1"/>
    </xf>
    <xf numFmtId="179" fontId="7" fillId="0" borderId="1" xfId="0" applyNumberFormat="1"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wrapText="1"/>
    </xf>
    <xf numFmtId="182" fontId="6"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right" vertical="center" wrapText="1"/>
    </xf>
    <xf numFmtId="181" fontId="6" fillId="0" borderId="1" xfId="0" applyNumberFormat="1" applyFont="1" applyFill="1" applyBorder="1" applyAlignment="1">
      <alignment horizontal="center" vertical="center" wrapText="1"/>
    </xf>
    <xf numFmtId="0" fontId="24" fillId="0" borderId="1" xfId="0" applyFont="1" applyFill="1" applyBorder="1" applyAlignment="1">
      <alignment horizontal="justify" vertical="center" wrapText="1"/>
    </xf>
    <xf numFmtId="176" fontId="6" fillId="0" borderId="1" xfId="0" applyNumberFormat="1" applyFont="1" applyFill="1" applyBorder="1" applyAlignment="1">
      <alignment horizontal="center" vertical="center"/>
    </xf>
    <xf numFmtId="0" fontId="25" fillId="0" borderId="1" xfId="0" applyFont="1" applyFill="1" applyBorder="1" applyAlignment="1">
      <alignment horizontal="justify" vertical="center" wrapText="1"/>
    </xf>
    <xf numFmtId="177" fontId="6" fillId="0" borderId="1" xfId="0" applyNumberFormat="1" applyFont="1" applyFill="1" applyBorder="1" applyAlignment="1">
      <alignment horizontal="center" vertical="center" wrapText="1"/>
    </xf>
    <xf numFmtId="0" fontId="6" fillId="0" borderId="1" xfId="19"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8" fontId="6" fillId="0" borderId="1" xfId="5" applyNumberFormat="1" applyFont="1" applyFill="1" applyBorder="1" applyAlignment="1">
      <alignment horizontal="right" vertical="center"/>
    </xf>
    <xf numFmtId="177" fontId="6" fillId="0" borderId="1" xfId="5" applyNumberFormat="1" applyFont="1" applyFill="1" applyBorder="1" applyAlignment="1">
      <alignment horizontal="right" vertical="center"/>
    </xf>
    <xf numFmtId="0" fontId="6" fillId="0" borderId="6" xfId="0" applyFont="1" applyFill="1" applyBorder="1" applyAlignment="1">
      <alignment horizontal="center" vertical="center"/>
    </xf>
    <xf numFmtId="183" fontId="6" fillId="0" borderId="6" xfId="5"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183" fontId="14" fillId="0" borderId="1" xfId="5"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27" fillId="0" borderId="1" xfId="0" applyFont="1" applyFill="1" applyBorder="1" applyAlignment="1">
      <alignment horizontal="justify" vertical="center" wrapText="1"/>
    </xf>
    <xf numFmtId="182" fontId="14" fillId="0" borderId="1" xfId="0" applyNumberFormat="1" applyFont="1" applyFill="1" applyBorder="1" applyAlignment="1">
      <alignment horizontal="justify" vertical="center" wrapText="1"/>
    </xf>
    <xf numFmtId="0" fontId="4" fillId="0" borderId="1" xfId="0" applyFont="1" applyFill="1" applyBorder="1" applyAlignment="1">
      <alignment horizontal="right" vertical="center"/>
    </xf>
    <xf numFmtId="0" fontId="21" fillId="0" borderId="1" xfId="0" applyFont="1" applyFill="1" applyBorder="1" applyAlignment="1">
      <alignment horizontal="right" vertical="center"/>
    </xf>
    <xf numFmtId="176" fontId="7" fillId="0" borderId="1" xfId="0" applyNumberFormat="1" applyFont="1" applyFill="1" applyBorder="1" applyAlignment="1">
      <alignment horizontal="right" vertical="center" wrapText="1"/>
    </xf>
    <xf numFmtId="179" fontId="7"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right" vertical="center" wrapText="1"/>
    </xf>
    <xf numFmtId="0" fontId="6" fillId="0" borderId="1" xfId="52" applyFont="1" applyFill="1" applyBorder="1" applyAlignment="1">
      <alignment horizontal="right" vertical="center"/>
    </xf>
    <xf numFmtId="0" fontId="6" fillId="0" borderId="1" xfId="52" applyNumberFormat="1" applyFont="1" applyFill="1" applyBorder="1" applyAlignment="1">
      <alignment horizontal="right" vertical="center"/>
    </xf>
    <xf numFmtId="0" fontId="6" fillId="0" borderId="1" xfId="5" applyNumberFormat="1" applyFont="1" applyFill="1" applyBorder="1" applyAlignment="1">
      <alignment horizontal="right" vertical="center"/>
    </xf>
    <xf numFmtId="177" fontId="6" fillId="0" borderId="1" xfId="5" applyNumberFormat="1" applyFont="1" applyFill="1" applyBorder="1" applyAlignment="1">
      <alignment horizontal="center" vertical="center"/>
    </xf>
    <xf numFmtId="178" fontId="6" fillId="0" borderId="1" xfId="5" applyNumberFormat="1" applyFont="1" applyFill="1" applyBorder="1" applyAlignment="1">
      <alignment horizontal="center" vertical="center" wrapText="1"/>
    </xf>
    <xf numFmtId="177" fontId="6" fillId="0" borderId="1" xfId="0" applyNumberFormat="1" applyFont="1" applyFill="1" applyBorder="1" applyAlignment="1">
      <alignment vertical="center"/>
    </xf>
    <xf numFmtId="177" fontId="6" fillId="0" borderId="1" xfId="0" applyNumberFormat="1" applyFont="1" applyFill="1" applyBorder="1" applyAlignment="1">
      <alignment horizontal="right" vertical="center"/>
    </xf>
    <xf numFmtId="0" fontId="6" fillId="0" borderId="6" xfId="0" applyFont="1" applyFill="1" applyBorder="1" applyAlignment="1">
      <alignment vertical="center"/>
    </xf>
    <xf numFmtId="0" fontId="5" fillId="0" borderId="1" xfId="0" applyFont="1" applyFill="1" applyBorder="1" applyAlignment="1">
      <alignment horizontal="right" vertical="center"/>
    </xf>
    <xf numFmtId="0" fontId="1" fillId="0" borderId="1" xfId="0" applyFont="1" applyFill="1" applyBorder="1" applyAlignment="1">
      <alignment horizontal="right" vertical="center"/>
    </xf>
    <xf numFmtId="179" fontId="4" fillId="0" borderId="1" xfId="0" applyNumberFormat="1" applyFont="1" applyFill="1" applyBorder="1" applyAlignment="1">
      <alignment horizontal="right" vertical="center"/>
    </xf>
    <xf numFmtId="179" fontId="6" fillId="0" borderId="1" xfId="0" applyNumberFormat="1" applyFont="1" applyFill="1" applyBorder="1" applyAlignment="1">
      <alignment vertical="center" wrapText="1"/>
    </xf>
    <xf numFmtId="183" fontId="17" fillId="0" borderId="1" xfId="54" applyNumberFormat="1" applyFont="1" applyFill="1" applyBorder="1" applyAlignment="1">
      <alignment horizontal="right"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right" vertical="center"/>
    </xf>
    <xf numFmtId="185" fontId="1" fillId="0" borderId="0" xfId="0" applyNumberFormat="1" applyFont="1" applyFill="1" applyAlignment="1">
      <alignment vertical="center"/>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right" vertical="center" wrapText="1"/>
    </xf>
    <xf numFmtId="177" fontId="17" fillId="0" borderId="1" xfId="54" applyNumberFormat="1" applyFont="1" applyFill="1" applyBorder="1" applyAlignment="1">
      <alignment horizontal="center" vertical="center" wrapText="1"/>
    </xf>
    <xf numFmtId="183" fontId="6" fillId="0" borderId="1" xfId="0" applyNumberFormat="1" applyFont="1" applyFill="1" applyBorder="1" applyAlignment="1">
      <alignment horizontal="right" vertical="center"/>
    </xf>
    <xf numFmtId="177" fontId="29" fillId="0" borderId="1" xfId="5" applyNumberFormat="1" applyFont="1" applyFill="1" applyBorder="1" applyAlignment="1">
      <alignment horizontal="right" vertical="center"/>
    </xf>
    <xf numFmtId="178" fontId="22" fillId="0" borderId="1" xfId="5" applyNumberFormat="1" applyFont="1" applyFill="1" applyBorder="1" applyAlignment="1">
      <alignment horizontal="right" vertical="center"/>
    </xf>
    <xf numFmtId="178" fontId="29" fillId="0" borderId="1" xfId="5" applyNumberFormat="1" applyFont="1" applyFill="1" applyBorder="1" applyAlignment="1">
      <alignment horizontal="right" vertical="center"/>
    </xf>
    <xf numFmtId="0" fontId="7" fillId="0" borderId="1" xfId="0" applyNumberFormat="1" applyFont="1" applyFill="1" applyBorder="1" applyAlignment="1">
      <alignment horizontal="right" vertical="center" wrapText="1"/>
    </xf>
    <xf numFmtId="0" fontId="7" fillId="0" borderId="6" xfId="0" applyFont="1" applyFill="1" applyBorder="1" applyAlignment="1">
      <alignment vertical="center"/>
    </xf>
    <xf numFmtId="0" fontId="5" fillId="0" borderId="6" xfId="0" applyFont="1" applyFill="1" applyBorder="1" applyAlignment="1">
      <alignment horizontal="right" vertical="center"/>
    </xf>
    <xf numFmtId="184" fontId="4" fillId="0" borderId="1" xfId="0" applyNumberFormat="1" applyFont="1" applyFill="1" applyBorder="1" applyAlignment="1">
      <alignment horizontal="right" vertical="center"/>
    </xf>
    <xf numFmtId="0" fontId="26"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179" fontId="21" fillId="0" borderId="1" xfId="8" applyNumberFormat="1" applyFont="1" applyFill="1" applyBorder="1" applyAlignment="1" applyProtection="1">
      <alignment horizontal="right" vertical="center" wrapText="1"/>
    </xf>
    <xf numFmtId="0" fontId="24"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79" fontId="31" fillId="0" borderId="1" xfId="0" applyNumberFormat="1" applyFont="1" applyFill="1" applyBorder="1" applyAlignment="1">
      <alignment horizontal="right" vertical="center" wrapText="1"/>
    </xf>
    <xf numFmtId="179" fontId="7" fillId="0" borderId="1" xfId="0" applyNumberFormat="1" applyFont="1" applyFill="1" applyBorder="1" applyAlignment="1">
      <alignment horizontal="right" vertical="center"/>
    </xf>
    <xf numFmtId="179" fontId="6" fillId="0" borderId="1" xfId="0" applyNumberFormat="1" applyFont="1" applyFill="1" applyBorder="1" applyAlignment="1">
      <alignment horizontal="righ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 7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常规 10 2" xfId="50"/>
    <cellStyle name="60% - 强调文字颜色 6" xfId="51" builtinId="52"/>
    <cellStyle name="常规 13" xfId="52"/>
    <cellStyle name="常规 14" xfId="53"/>
    <cellStyle name="常规 2" xfId="54"/>
    <cellStyle name="常规_Sheet1"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1"/>
  <sheetViews>
    <sheetView tabSelected="1" workbookViewId="0">
      <pane xSplit="8" ySplit="6" topLeftCell="I70" activePane="bottomRight" state="frozen"/>
      <selection/>
      <selection pane="topRight"/>
      <selection pane="bottomLeft"/>
      <selection pane="bottomRight" activeCell="O72" sqref="O72"/>
    </sheetView>
  </sheetViews>
  <sheetFormatPr defaultColWidth="9" defaultRowHeight="36.75" customHeight="1"/>
  <cols>
    <col min="1" max="1" width="6" style="7" customWidth="1"/>
    <col min="2" max="2" width="15.6083333333333" style="8" customWidth="1"/>
    <col min="3" max="3" width="6.13333333333333" style="7" customWidth="1"/>
    <col min="4" max="4" width="7" style="9" customWidth="1"/>
    <col min="5" max="5" width="26.625" style="10" customWidth="1"/>
    <col min="6" max="6" width="11.375" style="11" customWidth="1"/>
    <col min="7" max="8" width="4.5" style="7" customWidth="1"/>
    <col min="9" max="10" width="4.5" style="1" customWidth="1"/>
    <col min="11" max="11" width="6.625" style="1" customWidth="1"/>
    <col min="12" max="12" width="7.75" style="11" customWidth="1"/>
    <col min="13" max="13" width="7.625" style="11" customWidth="1"/>
    <col min="14" max="14" width="7.125" style="9" customWidth="1"/>
    <col min="15" max="15" width="7.375" style="9" customWidth="1"/>
    <col min="16" max="16" width="7.625" style="11" customWidth="1"/>
    <col min="17" max="17" width="10.625" style="12" customWidth="1"/>
    <col min="18" max="18" width="10.7833333333333" style="13" customWidth="1"/>
    <col min="19" max="19" width="7.26666666666667" style="14" customWidth="1"/>
    <col min="20" max="16384" width="9" style="1"/>
  </cols>
  <sheetData>
    <row r="1" ht="12" customHeight="1" spans="1:2">
      <c r="A1" s="15" t="s">
        <v>0</v>
      </c>
      <c r="B1" s="16"/>
    </row>
    <row r="2" ht="19.5" customHeight="1" spans="1:19">
      <c r="A2" s="17" t="s">
        <v>1</v>
      </c>
      <c r="B2" s="17"/>
      <c r="C2" s="17"/>
      <c r="D2" s="18"/>
      <c r="E2" s="19"/>
      <c r="F2" s="20"/>
      <c r="G2" s="17"/>
      <c r="H2" s="17"/>
      <c r="I2" s="17"/>
      <c r="J2" s="17"/>
      <c r="K2" s="17"/>
      <c r="L2" s="20"/>
      <c r="M2" s="20"/>
      <c r="N2" s="18"/>
      <c r="O2" s="18"/>
      <c r="P2" s="20"/>
      <c r="Q2" s="17"/>
      <c r="R2" s="20"/>
      <c r="S2" s="20"/>
    </row>
    <row r="3" ht="15.75" customHeight="1" spans="2:17">
      <c r="B3" s="21"/>
      <c r="C3" s="22"/>
      <c r="D3" s="23"/>
      <c r="E3" s="24"/>
      <c r="F3" s="25"/>
      <c r="G3" s="22"/>
      <c r="H3" s="22"/>
      <c r="I3" s="22"/>
      <c r="J3" s="22"/>
      <c r="K3" s="22"/>
      <c r="L3" s="25"/>
      <c r="M3" s="25"/>
      <c r="N3" s="23"/>
      <c r="O3" s="23"/>
      <c r="P3" s="25"/>
      <c r="Q3" s="117" t="s">
        <v>2</v>
      </c>
    </row>
    <row r="4" ht="30" customHeight="1" spans="1:19">
      <c r="A4" s="26" t="s">
        <v>3</v>
      </c>
      <c r="B4" s="27" t="s">
        <v>4</v>
      </c>
      <c r="C4" s="27" t="s">
        <v>5</v>
      </c>
      <c r="D4" s="27" t="s">
        <v>6</v>
      </c>
      <c r="E4" s="27" t="s">
        <v>7</v>
      </c>
      <c r="F4" s="28" t="s">
        <v>8</v>
      </c>
      <c r="G4" s="29"/>
      <c r="H4" s="30"/>
      <c r="I4" s="27" t="s">
        <v>9</v>
      </c>
      <c r="J4" s="27"/>
      <c r="K4" s="27"/>
      <c r="L4" s="85"/>
      <c r="M4" s="85"/>
      <c r="N4" s="27" t="s">
        <v>10</v>
      </c>
      <c r="O4" s="27" t="s">
        <v>11</v>
      </c>
      <c r="P4" s="27" t="s">
        <v>12</v>
      </c>
      <c r="Q4" s="118" t="s">
        <v>13</v>
      </c>
      <c r="R4" s="119"/>
      <c r="S4" s="98"/>
    </row>
    <row r="5" ht="38" customHeight="1" spans="1:19">
      <c r="A5" s="26"/>
      <c r="B5" s="27"/>
      <c r="C5" s="27"/>
      <c r="D5" s="27"/>
      <c r="E5" s="27"/>
      <c r="F5" s="29" t="s">
        <v>14</v>
      </c>
      <c r="G5" s="27" t="s">
        <v>15</v>
      </c>
      <c r="H5" s="27" t="s">
        <v>16</v>
      </c>
      <c r="I5" s="27" t="s">
        <v>17</v>
      </c>
      <c r="J5" s="27" t="s">
        <v>17</v>
      </c>
      <c r="K5" s="27" t="s">
        <v>18</v>
      </c>
      <c r="L5" s="27" t="s">
        <v>19</v>
      </c>
      <c r="M5" s="27" t="s">
        <v>20</v>
      </c>
      <c r="N5" s="27"/>
      <c r="O5" s="27"/>
      <c r="P5" s="27"/>
      <c r="Q5" s="120" t="s">
        <v>21</v>
      </c>
      <c r="R5" s="120" t="s">
        <v>22</v>
      </c>
      <c r="S5" s="120" t="s">
        <v>23</v>
      </c>
    </row>
    <row r="6" customHeight="1" spans="1:19">
      <c r="A6" s="31"/>
      <c r="B6" s="32" t="s">
        <v>24</v>
      </c>
      <c r="C6" s="33"/>
      <c r="D6" s="34"/>
      <c r="E6" s="35"/>
      <c r="F6" s="36">
        <v>33000.1519</v>
      </c>
      <c r="G6" s="37"/>
      <c r="H6" s="37"/>
      <c r="I6" s="37"/>
      <c r="J6" s="37"/>
      <c r="K6" s="37"/>
      <c r="L6" s="86">
        <v>28866</v>
      </c>
      <c r="M6" s="86">
        <v>50862</v>
      </c>
      <c r="N6" s="87"/>
      <c r="O6" s="87"/>
      <c r="P6" s="36"/>
      <c r="Q6" s="37">
        <f>Q7+Q74+Q75</f>
        <v>13846.76</v>
      </c>
      <c r="R6" s="36">
        <f>R7+R74+R75</f>
        <v>17150.2535</v>
      </c>
      <c r="S6" s="36">
        <f>S7+S74+S75</f>
        <v>80</v>
      </c>
    </row>
    <row r="7" ht="42" customHeight="1" spans="1:19">
      <c r="A7" s="38" t="s">
        <v>25</v>
      </c>
      <c r="B7" s="32" t="s">
        <v>26</v>
      </c>
      <c r="C7" s="33"/>
      <c r="D7" s="34"/>
      <c r="E7" s="35"/>
      <c r="F7" s="36">
        <v>21732.8314</v>
      </c>
      <c r="G7" s="37"/>
      <c r="H7" s="37"/>
      <c r="I7" s="37"/>
      <c r="J7" s="37"/>
      <c r="K7" s="37"/>
      <c r="L7" s="88">
        <f>SUM(L8:L56)</f>
        <v>11856</v>
      </c>
      <c r="M7" s="88">
        <f>SUM(M8:M56)</f>
        <v>21724</v>
      </c>
      <c r="N7" s="87"/>
      <c r="O7" s="87"/>
      <c r="P7" s="36"/>
      <c r="Q7" s="37">
        <f>SUM(Q8:Q56)</f>
        <v>12346.76</v>
      </c>
      <c r="R7" s="36">
        <f>SUM(R8:R56)</f>
        <v>9386.0714</v>
      </c>
      <c r="S7" s="36">
        <f>SUM(S8:S56)</f>
        <v>0</v>
      </c>
    </row>
    <row r="8" s="1" customFormat="1" ht="231" customHeight="1" spans="1:19">
      <c r="A8" s="39">
        <v>1</v>
      </c>
      <c r="B8" s="40" t="s">
        <v>27</v>
      </c>
      <c r="C8" s="41" t="s">
        <v>28</v>
      </c>
      <c r="D8" s="40" t="s">
        <v>29</v>
      </c>
      <c r="E8" s="42" t="s">
        <v>30</v>
      </c>
      <c r="F8" s="43">
        <v>540</v>
      </c>
      <c r="G8" s="44"/>
      <c r="H8" s="44"/>
      <c r="I8" s="89"/>
      <c r="J8" s="89"/>
      <c r="K8" s="90">
        <v>48</v>
      </c>
      <c r="L8" s="89">
        <v>159</v>
      </c>
      <c r="M8" s="89">
        <v>256</v>
      </c>
      <c r="N8" s="91" t="s">
        <v>31</v>
      </c>
      <c r="O8" s="91" t="s">
        <v>32</v>
      </c>
      <c r="P8" s="92" t="s">
        <v>33</v>
      </c>
      <c r="Q8" s="121">
        <v>540</v>
      </c>
      <c r="R8" s="122"/>
      <c r="S8" s="122"/>
    </row>
    <row r="9" s="2" customFormat="1" ht="246.95" customHeight="1" spans="1:19">
      <c r="A9" s="39">
        <v>2</v>
      </c>
      <c r="B9" s="40" t="s">
        <v>34</v>
      </c>
      <c r="C9" s="41" t="s">
        <v>28</v>
      </c>
      <c r="D9" s="40" t="s">
        <v>35</v>
      </c>
      <c r="E9" s="42" t="s">
        <v>36</v>
      </c>
      <c r="F9" s="43">
        <v>836</v>
      </c>
      <c r="G9" s="45"/>
      <c r="H9" s="45"/>
      <c r="I9" s="45"/>
      <c r="J9" s="45"/>
      <c r="K9" s="90">
        <v>72</v>
      </c>
      <c r="L9" s="93">
        <v>239</v>
      </c>
      <c r="M9" s="94">
        <v>284</v>
      </c>
      <c r="N9" s="91" t="s">
        <v>31</v>
      </c>
      <c r="O9" s="91" t="s">
        <v>32</v>
      </c>
      <c r="P9" s="92" t="s">
        <v>33</v>
      </c>
      <c r="Q9" s="121">
        <v>836</v>
      </c>
      <c r="R9" s="123"/>
      <c r="S9" s="123"/>
    </row>
    <row r="10" s="1" customFormat="1" ht="303" customHeight="1" spans="1:19">
      <c r="A10" s="39">
        <v>3</v>
      </c>
      <c r="B10" s="40" t="s">
        <v>37</v>
      </c>
      <c r="C10" s="41" t="s">
        <v>28</v>
      </c>
      <c r="D10" s="40" t="s">
        <v>38</v>
      </c>
      <c r="E10" s="42" t="s">
        <v>39</v>
      </c>
      <c r="F10" s="43">
        <v>2544.9</v>
      </c>
      <c r="G10" s="45"/>
      <c r="H10" s="45"/>
      <c r="I10" s="45"/>
      <c r="J10" s="45"/>
      <c r="K10" s="95"/>
      <c r="L10" s="96">
        <v>1188</v>
      </c>
      <c r="M10" s="94">
        <v>2367</v>
      </c>
      <c r="N10" s="91" t="s">
        <v>40</v>
      </c>
      <c r="O10" s="91" t="s">
        <v>40</v>
      </c>
      <c r="P10" s="92" t="s">
        <v>41</v>
      </c>
      <c r="Q10" s="124">
        <v>2544.9</v>
      </c>
      <c r="R10" s="123"/>
      <c r="S10" s="123"/>
    </row>
    <row r="11" s="1" customFormat="1" ht="135" customHeight="1" spans="1:19">
      <c r="A11" s="39">
        <v>4</v>
      </c>
      <c r="B11" s="40" t="s">
        <v>42</v>
      </c>
      <c r="C11" s="41" t="s">
        <v>28</v>
      </c>
      <c r="D11" s="40" t="s">
        <v>43</v>
      </c>
      <c r="E11" s="42" t="s">
        <v>44</v>
      </c>
      <c r="F11" s="43">
        <v>2447.74</v>
      </c>
      <c r="G11" s="45"/>
      <c r="H11" s="45"/>
      <c r="I11" s="45"/>
      <c r="J11" s="45"/>
      <c r="K11" s="95"/>
      <c r="L11" s="93">
        <v>982</v>
      </c>
      <c r="M11" s="94">
        <v>1949</v>
      </c>
      <c r="N11" s="91" t="s">
        <v>45</v>
      </c>
      <c r="O11" s="91" t="s">
        <v>45</v>
      </c>
      <c r="P11" s="92" t="s">
        <v>41</v>
      </c>
      <c r="Q11" s="121">
        <v>2447.74</v>
      </c>
      <c r="R11" s="123"/>
      <c r="S11" s="123"/>
    </row>
    <row r="12" s="1" customFormat="1" ht="133.5" customHeight="1" spans="1:19">
      <c r="A12" s="39">
        <v>5</v>
      </c>
      <c r="B12" s="40" t="s">
        <v>46</v>
      </c>
      <c r="C12" s="41" t="s">
        <v>28</v>
      </c>
      <c r="D12" s="40" t="s">
        <v>47</v>
      </c>
      <c r="E12" s="42" t="s">
        <v>48</v>
      </c>
      <c r="F12" s="43">
        <v>2461</v>
      </c>
      <c r="G12" s="45"/>
      <c r="H12" s="45"/>
      <c r="I12" s="45"/>
      <c r="J12" s="45"/>
      <c r="K12" s="95"/>
      <c r="L12" s="93">
        <v>838</v>
      </c>
      <c r="M12" s="94">
        <v>1352</v>
      </c>
      <c r="N12" s="91" t="s">
        <v>49</v>
      </c>
      <c r="O12" s="91" t="s">
        <v>49</v>
      </c>
      <c r="P12" s="92" t="s">
        <v>41</v>
      </c>
      <c r="Q12" s="121">
        <v>2461</v>
      </c>
      <c r="R12" s="123"/>
      <c r="S12" s="123"/>
    </row>
    <row r="13" s="1" customFormat="1" ht="139" customHeight="1" spans="1:19">
      <c r="A13" s="39">
        <v>6</v>
      </c>
      <c r="B13" s="40" t="s">
        <v>50</v>
      </c>
      <c r="C13" s="41"/>
      <c r="D13" s="40" t="s">
        <v>51</v>
      </c>
      <c r="E13" s="42" t="s">
        <v>52</v>
      </c>
      <c r="F13" s="43">
        <v>1299.68</v>
      </c>
      <c r="G13" s="45"/>
      <c r="H13" s="45"/>
      <c r="I13" s="45"/>
      <c r="J13" s="45"/>
      <c r="K13" s="95"/>
      <c r="L13" s="93">
        <v>665</v>
      </c>
      <c r="M13" s="94">
        <v>1229</v>
      </c>
      <c r="N13" s="91" t="s">
        <v>53</v>
      </c>
      <c r="O13" s="91" t="s">
        <v>53</v>
      </c>
      <c r="P13" s="92" t="s">
        <v>41</v>
      </c>
      <c r="Q13" s="121">
        <v>1299.68</v>
      </c>
      <c r="R13" s="123"/>
      <c r="S13" s="123"/>
    </row>
    <row r="14" s="1" customFormat="1" ht="117" customHeight="1" spans="1:19">
      <c r="A14" s="39">
        <v>7</v>
      </c>
      <c r="B14" s="40" t="s">
        <v>54</v>
      </c>
      <c r="C14" s="41"/>
      <c r="D14" s="40" t="s">
        <v>55</v>
      </c>
      <c r="E14" s="42" t="s">
        <v>56</v>
      </c>
      <c r="F14" s="43">
        <v>896.84</v>
      </c>
      <c r="G14" s="45"/>
      <c r="H14" s="45"/>
      <c r="I14" s="45"/>
      <c r="J14" s="45"/>
      <c r="K14" s="95"/>
      <c r="L14" s="93">
        <v>356</v>
      </c>
      <c r="M14" s="94">
        <v>681</v>
      </c>
      <c r="N14" s="91" t="s">
        <v>57</v>
      </c>
      <c r="O14" s="91" t="s">
        <v>57</v>
      </c>
      <c r="P14" s="92" t="s">
        <v>41</v>
      </c>
      <c r="Q14" s="121">
        <v>896.84</v>
      </c>
      <c r="R14" s="123"/>
      <c r="S14" s="123"/>
    </row>
    <row r="15" s="1" customFormat="1" ht="57" customHeight="1" spans="1:19">
      <c r="A15" s="39">
        <v>8</v>
      </c>
      <c r="B15" s="46" t="s">
        <v>58</v>
      </c>
      <c r="C15" s="47" t="s">
        <v>28</v>
      </c>
      <c r="D15" s="48" t="s">
        <v>59</v>
      </c>
      <c r="E15" s="49" t="s">
        <v>60</v>
      </c>
      <c r="F15" s="50">
        <v>120.6</v>
      </c>
      <c r="G15" s="27"/>
      <c r="H15" s="27"/>
      <c r="I15" s="27"/>
      <c r="J15" s="27"/>
      <c r="K15" s="97">
        <v>198</v>
      </c>
      <c r="L15" s="98">
        <v>649</v>
      </c>
      <c r="M15" s="98">
        <v>1031</v>
      </c>
      <c r="N15" s="91" t="s">
        <v>31</v>
      </c>
      <c r="O15" s="99" t="s">
        <v>32</v>
      </c>
      <c r="P15" s="85" t="s">
        <v>61</v>
      </c>
      <c r="Q15" s="125">
        <v>120.6</v>
      </c>
      <c r="R15" s="126"/>
      <c r="S15" s="98"/>
    </row>
    <row r="16" s="1" customFormat="1" ht="107" customHeight="1" spans="1:19">
      <c r="A16" s="39">
        <v>9</v>
      </c>
      <c r="B16" s="40" t="s">
        <v>62</v>
      </c>
      <c r="C16" s="41" t="s">
        <v>28</v>
      </c>
      <c r="D16" s="40" t="s">
        <v>63</v>
      </c>
      <c r="E16" s="42" t="s">
        <v>64</v>
      </c>
      <c r="F16" s="43">
        <v>1200</v>
      </c>
      <c r="G16" s="44"/>
      <c r="H16" s="44"/>
      <c r="I16" s="89"/>
      <c r="J16" s="89"/>
      <c r="K16" s="90">
        <v>200.1</v>
      </c>
      <c r="L16" s="89">
        <v>667</v>
      </c>
      <c r="M16" s="100">
        <v>1137</v>
      </c>
      <c r="N16" s="91" t="s">
        <v>31</v>
      </c>
      <c r="O16" s="91" t="s">
        <v>32</v>
      </c>
      <c r="P16" s="92" t="s">
        <v>33</v>
      </c>
      <c r="Q16" s="121">
        <v>1200</v>
      </c>
      <c r="R16" s="122"/>
      <c r="S16" s="122"/>
    </row>
    <row r="17" s="1" customFormat="1" ht="24" spans="1:19">
      <c r="A17" s="39">
        <v>10</v>
      </c>
      <c r="B17" s="51" t="s">
        <v>65</v>
      </c>
      <c r="C17" s="52" t="s">
        <v>28</v>
      </c>
      <c r="D17" s="53" t="s">
        <v>66</v>
      </c>
      <c r="E17" s="54" t="s">
        <v>67</v>
      </c>
      <c r="F17" s="43">
        <v>29.847</v>
      </c>
      <c r="G17" s="45"/>
      <c r="H17" s="45"/>
      <c r="I17" s="45"/>
      <c r="J17" s="45"/>
      <c r="K17" s="95"/>
      <c r="L17" s="101">
        <v>12</v>
      </c>
      <c r="M17" s="101">
        <v>29</v>
      </c>
      <c r="N17" s="40" t="s">
        <v>68</v>
      </c>
      <c r="O17" s="40" t="s">
        <v>68</v>
      </c>
      <c r="P17" s="102" t="s">
        <v>69</v>
      </c>
      <c r="Q17" s="127"/>
      <c r="R17" s="43">
        <v>29.847</v>
      </c>
      <c r="S17" s="123"/>
    </row>
    <row r="18" s="3" customFormat="1" ht="37" customHeight="1" spans="1:19">
      <c r="A18" s="39">
        <v>11</v>
      </c>
      <c r="B18" s="51" t="s">
        <v>70</v>
      </c>
      <c r="C18" s="52" t="s">
        <v>28</v>
      </c>
      <c r="D18" s="53" t="s">
        <v>66</v>
      </c>
      <c r="E18" s="54" t="s">
        <v>71</v>
      </c>
      <c r="F18" s="43">
        <v>28.2482</v>
      </c>
      <c r="G18" s="45"/>
      <c r="H18" s="45"/>
      <c r="I18" s="45"/>
      <c r="J18" s="45"/>
      <c r="K18" s="95"/>
      <c r="L18" s="101">
        <v>8</v>
      </c>
      <c r="M18" s="101">
        <v>15</v>
      </c>
      <c r="N18" s="40" t="s">
        <v>68</v>
      </c>
      <c r="O18" s="40" t="s">
        <v>68</v>
      </c>
      <c r="P18" s="102" t="s">
        <v>69</v>
      </c>
      <c r="Q18" s="127"/>
      <c r="R18" s="43">
        <v>28.2482</v>
      </c>
      <c r="S18" s="123"/>
    </row>
    <row r="19" s="3" customFormat="1" ht="37" customHeight="1" spans="1:19">
      <c r="A19" s="39">
        <v>12</v>
      </c>
      <c r="B19" s="51" t="s">
        <v>72</v>
      </c>
      <c r="C19" s="52" t="s">
        <v>28</v>
      </c>
      <c r="D19" s="53" t="s">
        <v>73</v>
      </c>
      <c r="E19" s="54" t="s">
        <v>74</v>
      </c>
      <c r="F19" s="43">
        <v>30.4335</v>
      </c>
      <c r="G19" s="45"/>
      <c r="H19" s="45"/>
      <c r="I19" s="45"/>
      <c r="J19" s="45"/>
      <c r="K19" s="95"/>
      <c r="L19" s="101">
        <v>13</v>
      </c>
      <c r="M19" s="101">
        <v>23</v>
      </c>
      <c r="N19" s="40" t="s">
        <v>68</v>
      </c>
      <c r="O19" s="40" t="s">
        <v>68</v>
      </c>
      <c r="P19" s="102" t="s">
        <v>69</v>
      </c>
      <c r="Q19" s="45"/>
      <c r="R19" s="43">
        <v>30.4335</v>
      </c>
      <c r="S19" s="123"/>
    </row>
    <row r="20" s="4" customFormat="1" ht="37" customHeight="1" spans="1:19">
      <c r="A20" s="39">
        <v>13</v>
      </c>
      <c r="B20" s="51" t="s">
        <v>75</v>
      </c>
      <c r="C20" s="52" t="s">
        <v>28</v>
      </c>
      <c r="D20" s="53" t="s">
        <v>73</v>
      </c>
      <c r="E20" s="54" t="s">
        <v>76</v>
      </c>
      <c r="F20" s="43">
        <v>8.1001</v>
      </c>
      <c r="G20" s="55"/>
      <c r="H20" s="55"/>
      <c r="I20" s="55"/>
      <c r="J20" s="55"/>
      <c r="K20" s="55"/>
      <c r="L20" s="101">
        <v>10</v>
      </c>
      <c r="M20" s="101">
        <v>23</v>
      </c>
      <c r="N20" s="40" t="s">
        <v>68</v>
      </c>
      <c r="O20" s="40" t="s">
        <v>68</v>
      </c>
      <c r="P20" s="102" t="s">
        <v>69</v>
      </c>
      <c r="Q20" s="55"/>
      <c r="R20" s="43">
        <v>8.1001</v>
      </c>
      <c r="S20" s="128"/>
    </row>
    <row r="21" s="3" customFormat="1" ht="37" customHeight="1" spans="1:19">
      <c r="A21" s="39">
        <v>14</v>
      </c>
      <c r="B21" s="51" t="s">
        <v>77</v>
      </c>
      <c r="C21" s="52" t="s">
        <v>28</v>
      </c>
      <c r="D21" s="53" t="s">
        <v>78</v>
      </c>
      <c r="E21" s="54" t="s">
        <v>79</v>
      </c>
      <c r="F21" s="43">
        <v>28</v>
      </c>
      <c r="G21" s="56"/>
      <c r="H21" s="57"/>
      <c r="I21" s="56"/>
      <c r="J21" s="56"/>
      <c r="K21" s="56"/>
      <c r="L21" s="101">
        <v>46</v>
      </c>
      <c r="M21" s="101">
        <v>79</v>
      </c>
      <c r="N21" s="40" t="s">
        <v>80</v>
      </c>
      <c r="O21" s="40" t="s">
        <v>80</v>
      </c>
      <c r="P21" s="102" t="s">
        <v>81</v>
      </c>
      <c r="Q21" s="129"/>
      <c r="R21" s="43">
        <v>28</v>
      </c>
      <c r="S21" s="130"/>
    </row>
    <row r="22" s="3" customFormat="1" ht="37" customHeight="1" spans="1:19">
      <c r="A22" s="39">
        <v>15</v>
      </c>
      <c r="B22" s="51" t="s">
        <v>82</v>
      </c>
      <c r="C22" s="52" t="s">
        <v>28</v>
      </c>
      <c r="D22" s="53" t="s">
        <v>83</v>
      </c>
      <c r="E22" s="54" t="s">
        <v>84</v>
      </c>
      <c r="F22" s="58">
        <v>30.7</v>
      </c>
      <c r="G22" s="56"/>
      <c r="H22" s="59"/>
      <c r="I22" s="56"/>
      <c r="J22" s="56"/>
      <c r="K22" s="56"/>
      <c r="L22" s="103">
        <v>81</v>
      </c>
      <c r="M22" s="104">
        <v>164</v>
      </c>
      <c r="N22" s="40" t="s">
        <v>80</v>
      </c>
      <c r="O22" s="40" t="s">
        <v>80</v>
      </c>
      <c r="P22" s="102" t="s">
        <v>81</v>
      </c>
      <c r="Q22" s="129"/>
      <c r="R22" s="58">
        <v>30.7</v>
      </c>
      <c r="S22" s="130"/>
    </row>
    <row r="23" s="3" customFormat="1" ht="37" customHeight="1" spans="1:19">
      <c r="A23" s="39">
        <v>16</v>
      </c>
      <c r="B23" s="51" t="s">
        <v>85</v>
      </c>
      <c r="C23" s="52" t="s">
        <v>28</v>
      </c>
      <c r="D23" s="53" t="s">
        <v>86</v>
      </c>
      <c r="E23" s="54" t="s">
        <v>87</v>
      </c>
      <c r="F23" s="60">
        <v>105</v>
      </c>
      <c r="G23" s="56"/>
      <c r="H23" s="40"/>
      <c r="I23" s="56"/>
      <c r="J23" s="56"/>
      <c r="K23" s="56"/>
      <c r="L23" s="101">
        <v>172</v>
      </c>
      <c r="M23" s="101">
        <v>268</v>
      </c>
      <c r="N23" s="40" t="s">
        <v>80</v>
      </c>
      <c r="O23" s="40" t="s">
        <v>80</v>
      </c>
      <c r="P23" s="102" t="s">
        <v>81</v>
      </c>
      <c r="Q23" s="129"/>
      <c r="R23" s="60">
        <v>105</v>
      </c>
      <c r="S23" s="130"/>
    </row>
    <row r="24" s="3" customFormat="1" ht="37" customHeight="1" spans="1:19">
      <c r="A24" s="39">
        <v>17</v>
      </c>
      <c r="B24" s="51" t="s">
        <v>88</v>
      </c>
      <c r="C24" s="52" t="s">
        <v>28</v>
      </c>
      <c r="D24" s="53" t="s">
        <v>89</v>
      </c>
      <c r="E24" s="54" t="s">
        <v>90</v>
      </c>
      <c r="F24" s="60">
        <v>80.4</v>
      </c>
      <c r="G24" s="56"/>
      <c r="H24" s="40"/>
      <c r="I24" s="56"/>
      <c r="J24" s="56"/>
      <c r="K24" s="56"/>
      <c r="L24" s="104">
        <v>141</v>
      </c>
      <c r="M24" s="104">
        <v>251</v>
      </c>
      <c r="N24" s="40" t="s">
        <v>80</v>
      </c>
      <c r="O24" s="40" t="s">
        <v>80</v>
      </c>
      <c r="P24" s="102" t="s">
        <v>81</v>
      </c>
      <c r="Q24" s="129"/>
      <c r="R24" s="60">
        <v>80.4</v>
      </c>
      <c r="S24" s="130"/>
    </row>
    <row r="25" s="3" customFormat="1" ht="37" customHeight="1" spans="1:19">
      <c r="A25" s="39">
        <v>18</v>
      </c>
      <c r="B25" s="51" t="s">
        <v>91</v>
      </c>
      <c r="C25" s="52" t="s">
        <v>28</v>
      </c>
      <c r="D25" s="53" t="s">
        <v>92</v>
      </c>
      <c r="E25" s="54" t="s">
        <v>93</v>
      </c>
      <c r="F25" s="43">
        <v>54.9</v>
      </c>
      <c r="G25" s="56"/>
      <c r="H25" s="61"/>
      <c r="I25" s="56"/>
      <c r="J25" s="56"/>
      <c r="K25" s="56"/>
      <c r="L25" s="101">
        <v>138</v>
      </c>
      <c r="M25" s="101">
        <v>305</v>
      </c>
      <c r="N25" s="40" t="s">
        <v>94</v>
      </c>
      <c r="O25" s="40" t="s">
        <v>94</v>
      </c>
      <c r="P25" s="102" t="s">
        <v>69</v>
      </c>
      <c r="Q25" s="129"/>
      <c r="R25" s="43">
        <v>54.9</v>
      </c>
      <c r="S25" s="130"/>
    </row>
    <row r="26" s="3" customFormat="1" ht="37" customHeight="1" spans="1:19">
      <c r="A26" s="39">
        <v>19</v>
      </c>
      <c r="B26" s="51" t="s">
        <v>95</v>
      </c>
      <c r="C26" s="52" t="s">
        <v>28</v>
      </c>
      <c r="D26" s="53" t="s">
        <v>96</v>
      </c>
      <c r="E26" s="54" t="s">
        <v>97</v>
      </c>
      <c r="F26" s="43">
        <v>82.5</v>
      </c>
      <c r="G26" s="56"/>
      <c r="H26" s="61"/>
      <c r="I26" s="56"/>
      <c r="J26" s="56"/>
      <c r="K26" s="56"/>
      <c r="L26" s="101">
        <v>98</v>
      </c>
      <c r="M26" s="101">
        <v>188</v>
      </c>
      <c r="N26" s="40" t="s">
        <v>94</v>
      </c>
      <c r="O26" s="40" t="s">
        <v>94</v>
      </c>
      <c r="P26" s="102" t="s">
        <v>69</v>
      </c>
      <c r="Q26" s="129"/>
      <c r="R26" s="43">
        <v>82.5</v>
      </c>
      <c r="S26" s="130"/>
    </row>
    <row r="27" s="3" customFormat="1" ht="37" customHeight="1" spans="1:19">
      <c r="A27" s="39">
        <v>20</v>
      </c>
      <c r="B27" s="51" t="s">
        <v>98</v>
      </c>
      <c r="C27" s="52" t="s">
        <v>28</v>
      </c>
      <c r="D27" s="53" t="s">
        <v>99</v>
      </c>
      <c r="E27" s="54" t="s">
        <v>100</v>
      </c>
      <c r="F27" s="43">
        <v>42.9</v>
      </c>
      <c r="G27" s="56"/>
      <c r="H27" s="61"/>
      <c r="I27" s="56"/>
      <c r="J27" s="56"/>
      <c r="K27" s="56"/>
      <c r="L27" s="101">
        <v>195</v>
      </c>
      <c r="M27" s="101">
        <v>423</v>
      </c>
      <c r="N27" s="40" t="s">
        <v>94</v>
      </c>
      <c r="O27" s="40" t="s">
        <v>94</v>
      </c>
      <c r="P27" s="102" t="s">
        <v>69</v>
      </c>
      <c r="Q27" s="129"/>
      <c r="R27" s="43">
        <v>42.9</v>
      </c>
      <c r="S27" s="130"/>
    </row>
    <row r="28" s="3" customFormat="1" ht="37" customHeight="1" spans="1:19">
      <c r="A28" s="39">
        <v>21</v>
      </c>
      <c r="B28" s="51" t="s">
        <v>101</v>
      </c>
      <c r="C28" s="52" t="s">
        <v>28</v>
      </c>
      <c r="D28" s="53" t="s">
        <v>102</v>
      </c>
      <c r="E28" s="54" t="s">
        <v>103</v>
      </c>
      <c r="F28" s="43">
        <v>21.1</v>
      </c>
      <c r="G28" s="62"/>
      <c r="H28" s="62"/>
      <c r="I28" s="62"/>
      <c r="J28" s="62"/>
      <c r="K28" s="62"/>
      <c r="L28" s="101">
        <v>37</v>
      </c>
      <c r="M28" s="101">
        <v>77</v>
      </c>
      <c r="N28" s="40" t="s">
        <v>94</v>
      </c>
      <c r="O28" s="40" t="s">
        <v>94</v>
      </c>
      <c r="P28" s="102" t="s">
        <v>69</v>
      </c>
      <c r="Q28" s="131"/>
      <c r="R28" s="43">
        <v>21.1</v>
      </c>
      <c r="S28" s="132"/>
    </row>
    <row r="29" ht="37" customHeight="1" spans="1:19">
      <c r="A29" s="39">
        <v>22</v>
      </c>
      <c r="B29" s="51" t="s">
        <v>104</v>
      </c>
      <c r="C29" s="52" t="s">
        <v>28</v>
      </c>
      <c r="D29" s="53" t="s">
        <v>105</v>
      </c>
      <c r="E29" s="54" t="s">
        <v>106</v>
      </c>
      <c r="F29" s="43">
        <v>38.6</v>
      </c>
      <c r="G29" s="63"/>
      <c r="H29" s="63"/>
      <c r="I29" s="105"/>
      <c r="J29" s="105"/>
      <c r="K29" s="105"/>
      <c r="L29" s="101">
        <v>179</v>
      </c>
      <c r="M29" s="101">
        <v>339</v>
      </c>
      <c r="N29" s="40" t="s">
        <v>94</v>
      </c>
      <c r="O29" s="40" t="s">
        <v>94</v>
      </c>
      <c r="P29" s="102" t="s">
        <v>69</v>
      </c>
      <c r="Q29" s="133"/>
      <c r="R29" s="43">
        <v>38.6</v>
      </c>
      <c r="S29" s="134"/>
    </row>
    <row r="30" s="5" customFormat="1" ht="37" customHeight="1" spans="1:19">
      <c r="A30" s="39">
        <v>23</v>
      </c>
      <c r="B30" s="51" t="s">
        <v>107</v>
      </c>
      <c r="C30" s="52" t="s">
        <v>28</v>
      </c>
      <c r="D30" s="53" t="s">
        <v>108</v>
      </c>
      <c r="E30" s="54" t="s">
        <v>109</v>
      </c>
      <c r="F30" s="43">
        <v>56</v>
      </c>
      <c r="G30" s="64"/>
      <c r="H30" s="64"/>
      <c r="I30" s="106"/>
      <c r="J30" s="106"/>
      <c r="K30" s="106"/>
      <c r="L30" s="101">
        <v>177</v>
      </c>
      <c r="M30" s="101">
        <v>341</v>
      </c>
      <c r="N30" s="40" t="s">
        <v>94</v>
      </c>
      <c r="O30" s="40" t="s">
        <v>94</v>
      </c>
      <c r="P30" s="102" t="s">
        <v>69</v>
      </c>
      <c r="Q30" s="64"/>
      <c r="R30" s="43">
        <v>56</v>
      </c>
      <c r="S30" s="98"/>
    </row>
    <row r="31" ht="37" customHeight="1" spans="1:19">
      <c r="A31" s="39">
        <v>24</v>
      </c>
      <c r="B31" s="51" t="s">
        <v>110</v>
      </c>
      <c r="C31" s="52" t="s">
        <v>28</v>
      </c>
      <c r="D31" s="65" t="s">
        <v>111</v>
      </c>
      <c r="E31" s="66" t="s">
        <v>112</v>
      </c>
      <c r="F31" s="43">
        <v>58.2</v>
      </c>
      <c r="G31" s="67"/>
      <c r="H31" s="68"/>
      <c r="I31" s="67"/>
      <c r="J31" s="67"/>
      <c r="K31" s="67"/>
      <c r="L31" s="107">
        <v>18</v>
      </c>
      <c r="M31" s="107">
        <v>44</v>
      </c>
      <c r="N31" s="108" t="s">
        <v>113</v>
      </c>
      <c r="O31" s="108" t="s">
        <v>113</v>
      </c>
      <c r="P31" s="102" t="s">
        <v>69</v>
      </c>
      <c r="Q31" s="67"/>
      <c r="R31" s="43">
        <v>58.2</v>
      </c>
      <c r="S31" s="135"/>
    </row>
    <row r="32" ht="37" customHeight="1" spans="1:19">
      <c r="A32" s="39">
        <v>25</v>
      </c>
      <c r="B32" s="51" t="s">
        <v>114</v>
      </c>
      <c r="C32" s="52" t="s">
        <v>28</v>
      </c>
      <c r="D32" s="53" t="s">
        <v>115</v>
      </c>
      <c r="E32" s="54" t="s">
        <v>116</v>
      </c>
      <c r="F32" s="43">
        <v>71</v>
      </c>
      <c r="G32" s="69"/>
      <c r="H32" s="70"/>
      <c r="I32" s="109"/>
      <c r="J32" s="109"/>
      <c r="K32" s="109"/>
      <c r="L32" s="101">
        <v>16</v>
      </c>
      <c r="M32" s="101">
        <v>38</v>
      </c>
      <c r="N32" s="40" t="s">
        <v>113</v>
      </c>
      <c r="O32" s="40" t="s">
        <v>113</v>
      </c>
      <c r="P32" s="102" t="s">
        <v>69</v>
      </c>
      <c r="Q32" s="109"/>
      <c r="R32" s="43">
        <v>71</v>
      </c>
      <c r="S32" s="136"/>
    </row>
    <row r="33" ht="37" customHeight="1" spans="1:19">
      <c r="A33" s="39">
        <v>26</v>
      </c>
      <c r="B33" s="51" t="s">
        <v>117</v>
      </c>
      <c r="C33" s="52" t="s">
        <v>28</v>
      </c>
      <c r="D33" s="40" t="s">
        <v>118</v>
      </c>
      <c r="E33" s="42" t="s">
        <v>119</v>
      </c>
      <c r="F33" s="43">
        <v>57.1</v>
      </c>
      <c r="G33" s="39"/>
      <c r="H33" s="39"/>
      <c r="I33" s="39"/>
      <c r="J33" s="39"/>
      <c r="K33" s="39"/>
      <c r="L33" s="101">
        <v>59</v>
      </c>
      <c r="M33" s="101">
        <v>121</v>
      </c>
      <c r="N33" s="40" t="s">
        <v>113</v>
      </c>
      <c r="O33" s="40" t="s">
        <v>113</v>
      </c>
      <c r="P33" s="102" t="s">
        <v>69</v>
      </c>
      <c r="Q33" s="137"/>
      <c r="R33" s="43">
        <v>57.1</v>
      </c>
      <c r="S33" s="138"/>
    </row>
    <row r="34" ht="37" customHeight="1" spans="1:19">
      <c r="A34" s="39">
        <v>27</v>
      </c>
      <c r="B34" s="51" t="s">
        <v>120</v>
      </c>
      <c r="C34" s="52" t="s">
        <v>28</v>
      </c>
      <c r="D34" s="40" t="s">
        <v>121</v>
      </c>
      <c r="E34" s="42" t="s">
        <v>122</v>
      </c>
      <c r="F34" s="43">
        <v>45.3</v>
      </c>
      <c r="G34" s="71"/>
      <c r="H34" s="71"/>
      <c r="I34" s="64"/>
      <c r="J34" s="64"/>
      <c r="K34" s="64"/>
      <c r="L34" s="101">
        <v>88</v>
      </c>
      <c r="M34" s="101">
        <v>206</v>
      </c>
      <c r="N34" s="40" t="s">
        <v>113</v>
      </c>
      <c r="O34" s="40" t="s">
        <v>113</v>
      </c>
      <c r="P34" s="102" t="s">
        <v>69</v>
      </c>
      <c r="Q34" s="137"/>
      <c r="R34" s="43">
        <v>45.3</v>
      </c>
      <c r="S34" s="138"/>
    </row>
    <row r="35" ht="37" customHeight="1" spans="1:19">
      <c r="A35" s="39">
        <v>28</v>
      </c>
      <c r="B35" s="51" t="s">
        <v>123</v>
      </c>
      <c r="C35" s="52" t="s">
        <v>28</v>
      </c>
      <c r="D35" s="53" t="s">
        <v>124</v>
      </c>
      <c r="E35" s="54" t="s">
        <v>125</v>
      </c>
      <c r="F35" s="58">
        <v>33.3</v>
      </c>
      <c r="G35" s="71"/>
      <c r="H35" s="71"/>
      <c r="I35" s="64"/>
      <c r="J35" s="64"/>
      <c r="K35" s="64"/>
      <c r="L35" s="101">
        <v>53</v>
      </c>
      <c r="M35" s="101">
        <v>89</v>
      </c>
      <c r="N35" s="40" t="s">
        <v>126</v>
      </c>
      <c r="O35" s="40" t="s">
        <v>126</v>
      </c>
      <c r="P35" s="102" t="s">
        <v>69</v>
      </c>
      <c r="Q35" s="137"/>
      <c r="R35" s="58">
        <v>33.3</v>
      </c>
      <c r="S35" s="138"/>
    </row>
    <row r="36" ht="37" customHeight="1" spans="1:19">
      <c r="A36" s="39">
        <v>29</v>
      </c>
      <c r="B36" s="51" t="s">
        <v>127</v>
      </c>
      <c r="C36" s="52" t="s">
        <v>28</v>
      </c>
      <c r="D36" s="53" t="s">
        <v>128</v>
      </c>
      <c r="E36" s="54" t="s">
        <v>129</v>
      </c>
      <c r="F36" s="58">
        <v>16.9</v>
      </c>
      <c r="G36" s="71"/>
      <c r="H36" s="71"/>
      <c r="I36" s="64"/>
      <c r="J36" s="64"/>
      <c r="K36" s="64"/>
      <c r="L36" s="101">
        <v>154</v>
      </c>
      <c r="M36" s="101">
        <v>388</v>
      </c>
      <c r="N36" s="40" t="s">
        <v>130</v>
      </c>
      <c r="O36" s="40" t="s">
        <v>130</v>
      </c>
      <c r="P36" s="102" t="s">
        <v>69</v>
      </c>
      <c r="Q36" s="137"/>
      <c r="R36" s="58">
        <v>16.9</v>
      </c>
      <c r="S36" s="138"/>
    </row>
    <row r="37" ht="37" customHeight="1" spans="1:19">
      <c r="A37" s="39">
        <v>30</v>
      </c>
      <c r="B37" s="51" t="s">
        <v>131</v>
      </c>
      <c r="C37" s="52" t="s">
        <v>28</v>
      </c>
      <c r="D37" s="53" t="s">
        <v>132</v>
      </c>
      <c r="E37" s="54" t="s">
        <v>133</v>
      </c>
      <c r="F37" s="58">
        <v>61.7</v>
      </c>
      <c r="G37" s="71"/>
      <c r="H37" s="71"/>
      <c r="I37" s="64"/>
      <c r="J37" s="64"/>
      <c r="K37" s="64"/>
      <c r="L37" s="101">
        <v>111</v>
      </c>
      <c r="M37" s="101">
        <v>241</v>
      </c>
      <c r="N37" s="40" t="s">
        <v>130</v>
      </c>
      <c r="O37" s="40" t="s">
        <v>130</v>
      </c>
      <c r="P37" s="102" t="s">
        <v>69</v>
      </c>
      <c r="Q37" s="137"/>
      <c r="R37" s="58">
        <v>61.7</v>
      </c>
      <c r="S37" s="138"/>
    </row>
    <row r="38" ht="37" customHeight="1" spans="1:19">
      <c r="A38" s="39">
        <v>31</v>
      </c>
      <c r="B38" s="51" t="s">
        <v>134</v>
      </c>
      <c r="C38" s="52" t="s">
        <v>28</v>
      </c>
      <c r="D38" s="53" t="s">
        <v>135</v>
      </c>
      <c r="E38" s="54" t="s">
        <v>136</v>
      </c>
      <c r="F38" s="43">
        <v>66.0875</v>
      </c>
      <c r="G38" s="71"/>
      <c r="H38" s="71"/>
      <c r="I38" s="64"/>
      <c r="J38" s="64"/>
      <c r="K38" s="64"/>
      <c r="L38" s="101">
        <v>72</v>
      </c>
      <c r="M38" s="101">
        <v>140</v>
      </c>
      <c r="N38" s="40" t="s">
        <v>126</v>
      </c>
      <c r="O38" s="40" t="s">
        <v>126</v>
      </c>
      <c r="P38" s="102" t="s">
        <v>137</v>
      </c>
      <c r="Q38" s="137"/>
      <c r="R38" s="43">
        <v>66.0875</v>
      </c>
      <c r="S38" s="138"/>
    </row>
    <row r="39" ht="37" customHeight="1" spans="1:19">
      <c r="A39" s="39">
        <v>32</v>
      </c>
      <c r="B39" s="51" t="s">
        <v>138</v>
      </c>
      <c r="C39" s="52" t="s">
        <v>28</v>
      </c>
      <c r="D39" s="53" t="s">
        <v>139</v>
      </c>
      <c r="E39" s="54" t="s">
        <v>140</v>
      </c>
      <c r="F39" s="43">
        <v>15.5449</v>
      </c>
      <c r="G39" s="71"/>
      <c r="H39" s="71"/>
      <c r="I39" s="64"/>
      <c r="J39" s="64"/>
      <c r="K39" s="64"/>
      <c r="L39" s="103">
        <v>65</v>
      </c>
      <c r="M39" s="104">
        <v>103</v>
      </c>
      <c r="N39" s="40" t="s">
        <v>126</v>
      </c>
      <c r="O39" s="40" t="s">
        <v>126</v>
      </c>
      <c r="P39" s="102" t="s">
        <v>137</v>
      </c>
      <c r="Q39" s="137"/>
      <c r="R39" s="43">
        <v>15.5449</v>
      </c>
      <c r="S39" s="138"/>
    </row>
    <row r="40" ht="37" customHeight="1" spans="1:19">
      <c r="A40" s="39">
        <v>33</v>
      </c>
      <c r="B40" s="51" t="s">
        <v>141</v>
      </c>
      <c r="C40" s="52" t="s">
        <v>28</v>
      </c>
      <c r="D40" s="53" t="s">
        <v>142</v>
      </c>
      <c r="E40" s="54" t="s">
        <v>143</v>
      </c>
      <c r="F40" s="43">
        <v>8.1091</v>
      </c>
      <c r="G40" s="71"/>
      <c r="H40" s="71"/>
      <c r="I40" s="64"/>
      <c r="J40" s="64"/>
      <c r="K40" s="64"/>
      <c r="L40" s="101">
        <v>25</v>
      </c>
      <c r="M40" s="101">
        <v>47</v>
      </c>
      <c r="N40" s="40" t="s">
        <v>126</v>
      </c>
      <c r="O40" s="40" t="s">
        <v>126</v>
      </c>
      <c r="P40" s="102" t="s">
        <v>137</v>
      </c>
      <c r="Q40" s="137"/>
      <c r="R40" s="43">
        <v>8.1091</v>
      </c>
      <c r="S40" s="138"/>
    </row>
    <row r="41" ht="37" customHeight="1" spans="1:19">
      <c r="A41" s="39">
        <v>34</v>
      </c>
      <c r="B41" s="51" t="s">
        <v>144</v>
      </c>
      <c r="C41" s="52" t="s">
        <v>28</v>
      </c>
      <c r="D41" s="53" t="s">
        <v>145</v>
      </c>
      <c r="E41" s="54" t="s">
        <v>146</v>
      </c>
      <c r="F41" s="43">
        <v>34.9934</v>
      </c>
      <c r="G41" s="71"/>
      <c r="H41" s="71"/>
      <c r="I41" s="64"/>
      <c r="J41" s="64"/>
      <c r="K41" s="64"/>
      <c r="L41" s="101">
        <v>80</v>
      </c>
      <c r="M41" s="101">
        <v>127</v>
      </c>
      <c r="N41" s="40" t="s">
        <v>126</v>
      </c>
      <c r="O41" s="40" t="s">
        <v>126</v>
      </c>
      <c r="P41" s="102" t="s">
        <v>137</v>
      </c>
      <c r="Q41" s="137"/>
      <c r="R41" s="43">
        <v>34.9934</v>
      </c>
      <c r="S41" s="138"/>
    </row>
    <row r="42" ht="37" customHeight="1" spans="1:19">
      <c r="A42" s="39">
        <v>35</v>
      </c>
      <c r="B42" s="51" t="s">
        <v>147</v>
      </c>
      <c r="C42" s="52" t="s">
        <v>28</v>
      </c>
      <c r="D42" s="53" t="s">
        <v>148</v>
      </c>
      <c r="E42" s="54" t="s">
        <v>149</v>
      </c>
      <c r="F42" s="43">
        <v>30.4247</v>
      </c>
      <c r="G42" s="71"/>
      <c r="H42" s="71"/>
      <c r="I42" s="64"/>
      <c r="J42" s="64"/>
      <c r="K42" s="64"/>
      <c r="L42" s="101">
        <v>53</v>
      </c>
      <c r="M42" s="101">
        <v>89</v>
      </c>
      <c r="N42" s="40" t="s">
        <v>126</v>
      </c>
      <c r="O42" s="40" t="s">
        <v>126</v>
      </c>
      <c r="P42" s="102" t="s">
        <v>137</v>
      </c>
      <c r="Q42" s="137"/>
      <c r="R42" s="43">
        <v>30.4247</v>
      </c>
      <c r="S42" s="138"/>
    </row>
    <row r="43" ht="37" customHeight="1" spans="1:19">
      <c r="A43" s="39">
        <v>36</v>
      </c>
      <c r="B43" s="51" t="s">
        <v>150</v>
      </c>
      <c r="C43" s="52" t="s">
        <v>28</v>
      </c>
      <c r="D43" s="53" t="s">
        <v>151</v>
      </c>
      <c r="E43" s="54" t="s">
        <v>152</v>
      </c>
      <c r="F43" s="43">
        <v>48.653</v>
      </c>
      <c r="G43" s="71"/>
      <c r="H43" s="71"/>
      <c r="I43" s="64"/>
      <c r="J43" s="64"/>
      <c r="K43" s="64"/>
      <c r="L43" s="104">
        <v>67</v>
      </c>
      <c r="M43" s="104">
        <v>129</v>
      </c>
      <c r="N43" s="40" t="s">
        <v>126</v>
      </c>
      <c r="O43" s="40" t="s">
        <v>126</v>
      </c>
      <c r="P43" s="102" t="s">
        <v>137</v>
      </c>
      <c r="Q43" s="137"/>
      <c r="R43" s="43">
        <v>48.653</v>
      </c>
      <c r="S43" s="138"/>
    </row>
    <row r="44" s="1" customFormat="1" ht="37" customHeight="1" spans="1:19">
      <c r="A44" s="39">
        <v>37</v>
      </c>
      <c r="B44" s="51" t="s">
        <v>153</v>
      </c>
      <c r="C44" s="52" t="s">
        <v>28</v>
      </c>
      <c r="D44" s="53" t="s">
        <v>154</v>
      </c>
      <c r="E44" s="54" t="s">
        <v>155</v>
      </c>
      <c r="F44" s="43">
        <v>29.2</v>
      </c>
      <c r="G44" s="39"/>
      <c r="H44" s="39"/>
      <c r="I44" s="39"/>
      <c r="J44" s="39"/>
      <c r="K44" s="39"/>
      <c r="L44" s="101">
        <v>46</v>
      </c>
      <c r="M44" s="101">
        <v>75</v>
      </c>
      <c r="N44" s="40" t="s">
        <v>156</v>
      </c>
      <c r="O44" s="40" t="s">
        <v>156</v>
      </c>
      <c r="P44" s="102" t="s">
        <v>81</v>
      </c>
      <c r="Q44" s="137"/>
      <c r="R44" s="43">
        <v>29.2</v>
      </c>
      <c r="S44" s="138"/>
    </row>
    <row r="45" ht="37" customHeight="1" spans="1:19">
      <c r="A45" s="39">
        <v>38</v>
      </c>
      <c r="B45" s="51" t="s">
        <v>157</v>
      </c>
      <c r="C45" s="52" t="s">
        <v>28</v>
      </c>
      <c r="D45" s="53" t="s">
        <v>158</v>
      </c>
      <c r="E45" s="54" t="s">
        <v>159</v>
      </c>
      <c r="F45" s="43">
        <v>55.8</v>
      </c>
      <c r="G45" s="39"/>
      <c r="H45" s="39"/>
      <c r="I45" s="39"/>
      <c r="J45" s="39"/>
      <c r="K45" s="39"/>
      <c r="L45" s="101">
        <v>116</v>
      </c>
      <c r="M45" s="101">
        <v>201</v>
      </c>
      <c r="N45" s="40" t="s">
        <v>160</v>
      </c>
      <c r="O45" s="40" t="s">
        <v>160</v>
      </c>
      <c r="P45" s="102" t="s">
        <v>81</v>
      </c>
      <c r="Q45" s="137"/>
      <c r="R45" s="43">
        <v>55.8</v>
      </c>
      <c r="S45" s="138"/>
    </row>
    <row r="46" ht="37" customHeight="1" spans="1:19">
      <c r="A46" s="39">
        <v>39</v>
      </c>
      <c r="B46" s="72" t="s">
        <v>161</v>
      </c>
      <c r="C46" s="47" t="s">
        <v>28</v>
      </c>
      <c r="D46" s="48" t="s">
        <v>162</v>
      </c>
      <c r="E46" s="49" t="s">
        <v>163</v>
      </c>
      <c r="F46" s="50">
        <v>208.94</v>
      </c>
      <c r="G46" s="27"/>
      <c r="H46" s="27"/>
      <c r="I46" s="27"/>
      <c r="J46" s="27"/>
      <c r="K46" s="27"/>
      <c r="L46" s="98">
        <v>534</v>
      </c>
      <c r="M46" s="98">
        <v>1020</v>
      </c>
      <c r="N46" s="48" t="s">
        <v>164</v>
      </c>
      <c r="O46" s="48" t="s">
        <v>164</v>
      </c>
      <c r="P46" s="102" t="s">
        <v>69</v>
      </c>
      <c r="Q46" s="139"/>
      <c r="R46" s="50">
        <v>208.94</v>
      </c>
      <c r="S46" s="138"/>
    </row>
    <row r="47" ht="37" customHeight="1" spans="1:19">
      <c r="A47" s="39">
        <v>40</v>
      </c>
      <c r="B47" s="51" t="s">
        <v>165</v>
      </c>
      <c r="C47" s="52" t="s">
        <v>28</v>
      </c>
      <c r="D47" s="53" t="s">
        <v>166</v>
      </c>
      <c r="E47" s="54" t="s">
        <v>167</v>
      </c>
      <c r="F47" s="58">
        <v>74.6</v>
      </c>
      <c r="G47" s="39"/>
      <c r="H47" s="39"/>
      <c r="I47" s="39"/>
      <c r="J47" s="39"/>
      <c r="K47" s="39"/>
      <c r="L47" s="101">
        <v>63</v>
      </c>
      <c r="M47" s="101">
        <v>129</v>
      </c>
      <c r="N47" s="40" t="s">
        <v>168</v>
      </c>
      <c r="O47" s="40" t="s">
        <v>168</v>
      </c>
      <c r="P47" s="102" t="s">
        <v>81</v>
      </c>
      <c r="Q47" s="137"/>
      <c r="R47" s="58">
        <v>74.6</v>
      </c>
      <c r="S47" s="138"/>
    </row>
    <row r="48" ht="37" customHeight="1" spans="1:19">
      <c r="A48" s="39">
        <v>41</v>
      </c>
      <c r="B48" s="51" t="s">
        <v>169</v>
      </c>
      <c r="C48" s="52" t="s">
        <v>28</v>
      </c>
      <c r="D48" s="53" t="s">
        <v>170</v>
      </c>
      <c r="E48" s="54" t="s">
        <v>171</v>
      </c>
      <c r="F48" s="43">
        <v>32.6</v>
      </c>
      <c r="G48" s="39"/>
      <c r="H48" s="39"/>
      <c r="I48" s="39"/>
      <c r="J48" s="39"/>
      <c r="K48" s="39"/>
      <c r="L48" s="101">
        <v>120</v>
      </c>
      <c r="M48" s="101">
        <v>224</v>
      </c>
      <c r="N48" s="40" t="s">
        <v>172</v>
      </c>
      <c r="O48" s="40" t="s">
        <v>172</v>
      </c>
      <c r="P48" s="102" t="s">
        <v>173</v>
      </c>
      <c r="Q48" s="137"/>
      <c r="R48" s="43">
        <v>32.6</v>
      </c>
      <c r="S48" s="138"/>
    </row>
    <row r="49" ht="37" customHeight="1" spans="1:19">
      <c r="A49" s="39">
        <v>42</v>
      </c>
      <c r="B49" s="51" t="s">
        <v>174</v>
      </c>
      <c r="C49" s="52" t="s">
        <v>28</v>
      </c>
      <c r="D49" s="53" t="s">
        <v>175</v>
      </c>
      <c r="E49" s="54" t="s">
        <v>176</v>
      </c>
      <c r="F49" s="58">
        <v>33.5</v>
      </c>
      <c r="G49" s="39"/>
      <c r="H49" s="39"/>
      <c r="I49" s="39"/>
      <c r="J49" s="39"/>
      <c r="K49" s="39"/>
      <c r="L49" s="101">
        <v>76</v>
      </c>
      <c r="M49" s="101">
        <v>137</v>
      </c>
      <c r="N49" s="40" t="s">
        <v>172</v>
      </c>
      <c r="O49" s="40" t="s">
        <v>172</v>
      </c>
      <c r="P49" s="102" t="s">
        <v>81</v>
      </c>
      <c r="Q49" s="137"/>
      <c r="R49" s="58">
        <v>33.5</v>
      </c>
      <c r="S49" s="138"/>
    </row>
    <row r="50" ht="37" customHeight="1" spans="1:19">
      <c r="A50" s="39">
        <v>43</v>
      </c>
      <c r="B50" s="51" t="s">
        <v>177</v>
      </c>
      <c r="C50" s="52" t="s">
        <v>28</v>
      </c>
      <c r="D50" s="53" t="s">
        <v>178</v>
      </c>
      <c r="E50" s="54" t="s">
        <v>179</v>
      </c>
      <c r="F50" s="58">
        <v>22.1</v>
      </c>
      <c r="G50" s="39"/>
      <c r="H50" s="39"/>
      <c r="I50" s="39"/>
      <c r="J50" s="39"/>
      <c r="K50" s="39"/>
      <c r="L50" s="101">
        <v>15</v>
      </c>
      <c r="M50" s="101">
        <v>22</v>
      </c>
      <c r="N50" s="40" t="s">
        <v>168</v>
      </c>
      <c r="O50" s="40" t="s">
        <v>180</v>
      </c>
      <c r="P50" s="102" t="s">
        <v>81</v>
      </c>
      <c r="Q50" s="137"/>
      <c r="R50" s="58">
        <v>22.1</v>
      </c>
      <c r="S50" s="138"/>
    </row>
    <row r="51" ht="37" customHeight="1" spans="1:19">
      <c r="A51" s="39">
        <v>44</v>
      </c>
      <c r="B51" s="51" t="s">
        <v>181</v>
      </c>
      <c r="C51" s="52" t="s">
        <v>28</v>
      </c>
      <c r="D51" s="53" t="s">
        <v>182</v>
      </c>
      <c r="E51" s="54" t="s">
        <v>183</v>
      </c>
      <c r="F51" s="58">
        <v>70</v>
      </c>
      <c r="G51" s="39"/>
      <c r="H51" s="39"/>
      <c r="I51" s="39"/>
      <c r="J51" s="39"/>
      <c r="K51" s="39"/>
      <c r="L51" s="101">
        <v>97</v>
      </c>
      <c r="M51" s="101">
        <v>169</v>
      </c>
      <c r="N51" s="40" t="s">
        <v>184</v>
      </c>
      <c r="O51" s="40" t="s">
        <v>172</v>
      </c>
      <c r="P51" s="102" t="s">
        <v>81</v>
      </c>
      <c r="Q51" s="137"/>
      <c r="R51" s="58">
        <v>70</v>
      </c>
      <c r="S51" s="138"/>
    </row>
    <row r="52" ht="37" customHeight="1" spans="1:19">
      <c r="A52" s="39">
        <v>45</v>
      </c>
      <c r="B52" s="51" t="s">
        <v>185</v>
      </c>
      <c r="C52" s="52" t="s">
        <v>28</v>
      </c>
      <c r="D52" s="53" t="s">
        <v>186</v>
      </c>
      <c r="E52" s="54" t="s">
        <v>187</v>
      </c>
      <c r="F52" s="58">
        <v>49.9</v>
      </c>
      <c r="G52" s="39"/>
      <c r="H52" s="39"/>
      <c r="I52" s="39"/>
      <c r="J52" s="39"/>
      <c r="K52" s="39"/>
      <c r="L52" s="101">
        <v>15</v>
      </c>
      <c r="M52" s="101">
        <v>23</v>
      </c>
      <c r="N52" s="40" t="s">
        <v>172</v>
      </c>
      <c r="O52" s="40" t="s">
        <v>172</v>
      </c>
      <c r="P52" s="102" t="s">
        <v>81</v>
      </c>
      <c r="Q52" s="137"/>
      <c r="R52" s="58">
        <v>49.9</v>
      </c>
      <c r="S52" s="138"/>
    </row>
    <row r="53" ht="37" customHeight="1" spans="1:19">
      <c r="A53" s="39">
        <v>46</v>
      </c>
      <c r="B53" s="51" t="s">
        <v>188</v>
      </c>
      <c r="C53" s="52" t="s">
        <v>28</v>
      </c>
      <c r="D53" s="53" t="s">
        <v>189</v>
      </c>
      <c r="E53" s="54" t="s">
        <v>190</v>
      </c>
      <c r="F53" s="43">
        <v>64.8</v>
      </c>
      <c r="G53" s="39"/>
      <c r="H53" s="39"/>
      <c r="I53" s="39"/>
      <c r="J53" s="39"/>
      <c r="K53" s="39"/>
      <c r="L53" s="101">
        <v>90</v>
      </c>
      <c r="M53" s="101">
        <v>191</v>
      </c>
      <c r="N53" s="40" t="s">
        <v>172</v>
      </c>
      <c r="O53" s="40" t="s">
        <v>172</v>
      </c>
      <c r="P53" s="102" t="s">
        <v>81</v>
      </c>
      <c r="Q53" s="137"/>
      <c r="R53" s="43">
        <v>64.8</v>
      </c>
      <c r="S53" s="138"/>
    </row>
    <row r="54" ht="37" customHeight="1" spans="1:19">
      <c r="A54" s="39">
        <v>47</v>
      </c>
      <c r="B54" s="51" t="s">
        <v>191</v>
      </c>
      <c r="C54" s="52" t="s">
        <v>28</v>
      </c>
      <c r="D54" s="53" t="s">
        <v>192</v>
      </c>
      <c r="E54" s="54" t="s">
        <v>193</v>
      </c>
      <c r="F54" s="43">
        <v>54.59</v>
      </c>
      <c r="G54" s="39"/>
      <c r="H54" s="39"/>
      <c r="I54" s="39"/>
      <c r="J54" s="39"/>
      <c r="K54" s="39"/>
      <c r="L54" s="101">
        <v>74</v>
      </c>
      <c r="M54" s="101">
        <v>176</v>
      </c>
      <c r="N54" s="40" t="s">
        <v>113</v>
      </c>
      <c r="O54" s="40" t="s">
        <v>113</v>
      </c>
      <c r="P54" s="102" t="s">
        <v>194</v>
      </c>
      <c r="Q54" s="137"/>
      <c r="R54" s="43">
        <v>54.59</v>
      </c>
      <c r="S54" s="138"/>
    </row>
    <row r="55" ht="37" customHeight="1" spans="1:19">
      <c r="A55" s="39">
        <v>48</v>
      </c>
      <c r="B55" s="73" t="s">
        <v>195</v>
      </c>
      <c r="C55" s="52" t="s">
        <v>28</v>
      </c>
      <c r="D55" s="48" t="s">
        <v>196</v>
      </c>
      <c r="E55" s="49" t="s">
        <v>197</v>
      </c>
      <c r="F55" s="74">
        <v>6056</v>
      </c>
      <c r="G55" s="75"/>
      <c r="H55" s="75"/>
      <c r="I55" s="110"/>
      <c r="J55" s="110"/>
      <c r="K55" s="111"/>
      <c r="L55" s="112">
        <v>2699</v>
      </c>
      <c r="M55" s="112">
        <v>4784</v>
      </c>
      <c r="N55" s="48" t="s">
        <v>198</v>
      </c>
      <c r="O55" s="48" t="s">
        <v>198</v>
      </c>
      <c r="P55" s="113" t="s">
        <v>199</v>
      </c>
      <c r="Q55" s="111"/>
      <c r="R55" s="74">
        <v>6056</v>
      </c>
      <c r="S55" s="98"/>
    </row>
    <row r="56" ht="37" customHeight="1" spans="1:19">
      <c r="A56" s="39">
        <v>49</v>
      </c>
      <c r="B56" s="73" t="s">
        <v>200</v>
      </c>
      <c r="C56" s="52" t="s">
        <v>28</v>
      </c>
      <c r="D56" s="48" t="s">
        <v>196</v>
      </c>
      <c r="E56" s="49" t="s">
        <v>197</v>
      </c>
      <c r="F56" s="74">
        <v>1450</v>
      </c>
      <c r="G56" s="75"/>
      <c r="H56" s="75"/>
      <c r="I56" s="110"/>
      <c r="J56" s="110"/>
      <c r="K56" s="111"/>
      <c r="L56" s="114"/>
      <c r="M56" s="114"/>
      <c r="N56" s="48" t="s">
        <v>198</v>
      </c>
      <c r="O56" s="48" t="s">
        <v>198</v>
      </c>
      <c r="P56" s="113" t="s">
        <v>173</v>
      </c>
      <c r="Q56" s="111"/>
      <c r="R56" s="74">
        <v>1450</v>
      </c>
      <c r="S56" s="98"/>
    </row>
    <row r="57" ht="37" customHeight="1" spans="1:19">
      <c r="A57" s="76" t="s">
        <v>201</v>
      </c>
      <c r="B57" s="77" t="s">
        <v>202</v>
      </c>
      <c r="C57" s="78" t="s">
        <v>28</v>
      </c>
      <c r="D57" s="40"/>
      <c r="E57" s="42"/>
      <c r="F57" s="79">
        <v>1849.44</v>
      </c>
      <c r="G57" s="80"/>
      <c r="H57" s="80"/>
      <c r="I57" s="80"/>
      <c r="J57" s="80"/>
      <c r="K57" s="80"/>
      <c r="L57" s="115">
        <f>SUM(L58:L73)</f>
        <v>2736</v>
      </c>
      <c r="M57" s="115">
        <f>SUM(M58:M73)</f>
        <v>5195</v>
      </c>
      <c r="N57" s="116"/>
      <c r="O57" s="116"/>
      <c r="P57" s="79"/>
      <c r="Q57" s="80">
        <f>SUM(Q58:Q73)</f>
        <v>0</v>
      </c>
      <c r="R57" s="79">
        <f>SUM(R58:R73)</f>
        <v>1849.4384</v>
      </c>
      <c r="S57" s="79">
        <f>SUM(S58:S73)</f>
        <v>0</v>
      </c>
    </row>
    <row r="58" s="3" customFormat="1" ht="37" customHeight="1" spans="1:19">
      <c r="A58" s="39">
        <v>1</v>
      </c>
      <c r="B58" s="51" t="s">
        <v>203</v>
      </c>
      <c r="C58" s="52" t="s">
        <v>204</v>
      </c>
      <c r="D58" s="53" t="s">
        <v>66</v>
      </c>
      <c r="E58" s="54" t="s">
        <v>205</v>
      </c>
      <c r="F58" s="43">
        <v>38.411</v>
      </c>
      <c r="G58" s="45"/>
      <c r="H58" s="45"/>
      <c r="I58" s="45"/>
      <c r="J58" s="45"/>
      <c r="K58" s="95"/>
      <c r="L58" s="101">
        <v>9</v>
      </c>
      <c r="M58" s="101">
        <v>21</v>
      </c>
      <c r="N58" s="40" t="s">
        <v>68</v>
      </c>
      <c r="O58" s="40" t="s">
        <v>68</v>
      </c>
      <c r="P58" s="102" t="s">
        <v>206</v>
      </c>
      <c r="Q58" s="127"/>
      <c r="R58" s="43">
        <v>38.411</v>
      </c>
      <c r="S58" s="123"/>
    </row>
    <row r="59" ht="37" customHeight="1" spans="1:19">
      <c r="A59" s="39">
        <v>2</v>
      </c>
      <c r="B59" s="51" t="s">
        <v>207</v>
      </c>
      <c r="C59" s="52" t="s">
        <v>204</v>
      </c>
      <c r="D59" s="53" t="s">
        <v>208</v>
      </c>
      <c r="E59" s="54" t="s">
        <v>209</v>
      </c>
      <c r="F59" s="43">
        <v>12.2474</v>
      </c>
      <c r="G59" s="56"/>
      <c r="H59" s="57"/>
      <c r="I59" s="56"/>
      <c r="J59" s="56"/>
      <c r="K59" s="56"/>
      <c r="L59" s="101">
        <v>13</v>
      </c>
      <c r="M59" s="101">
        <v>25</v>
      </c>
      <c r="N59" s="40" t="s">
        <v>68</v>
      </c>
      <c r="O59" s="40" t="s">
        <v>68</v>
      </c>
      <c r="P59" s="102" t="s">
        <v>206</v>
      </c>
      <c r="Q59" s="129"/>
      <c r="R59" s="43">
        <v>12.2474</v>
      </c>
      <c r="S59" s="130"/>
    </row>
    <row r="60" ht="37" customHeight="1" spans="1:19">
      <c r="A60" s="39">
        <v>3</v>
      </c>
      <c r="B60" s="51" t="s">
        <v>210</v>
      </c>
      <c r="C60" s="52" t="s">
        <v>204</v>
      </c>
      <c r="D60" s="53" t="s">
        <v>211</v>
      </c>
      <c r="E60" s="54" t="s">
        <v>212</v>
      </c>
      <c r="F60" s="43">
        <v>68.8</v>
      </c>
      <c r="G60" s="71"/>
      <c r="H60" s="71"/>
      <c r="I60" s="64"/>
      <c r="J60" s="64"/>
      <c r="K60" s="64"/>
      <c r="L60" s="101">
        <v>111</v>
      </c>
      <c r="M60" s="101">
        <v>241</v>
      </c>
      <c r="N60" s="40" t="s">
        <v>130</v>
      </c>
      <c r="O60" s="40" t="s">
        <v>130</v>
      </c>
      <c r="P60" s="102" t="s">
        <v>206</v>
      </c>
      <c r="Q60" s="137"/>
      <c r="R60" s="43">
        <v>68.8</v>
      </c>
      <c r="S60" s="138"/>
    </row>
    <row r="61" ht="37" customHeight="1" spans="1:19">
      <c r="A61" s="39">
        <v>4</v>
      </c>
      <c r="B61" s="51" t="s">
        <v>213</v>
      </c>
      <c r="C61" s="52" t="s">
        <v>204</v>
      </c>
      <c r="D61" s="53" t="s">
        <v>214</v>
      </c>
      <c r="E61" s="54" t="s">
        <v>215</v>
      </c>
      <c r="F61" s="43">
        <v>41.8</v>
      </c>
      <c r="G61" s="39"/>
      <c r="H61" s="39"/>
      <c r="I61" s="39"/>
      <c r="J61" s="39"/>
      <c r="K61" s="39"/>
      <c r="L61" s="101">
        <v>99</v>
      </c>
      <c r="M61" s="101">
        <v>182</v>
      </c>
      <c r="N61" s="40" t="s">
        <v>160</v>
      </c>
      <c r="O61" s="40" t="s">
        <v>160</v>
      </c>
      <c r="P61" s="102" t="s">
        <v>206</v>
      </c>
      <c r="Q61" s="137"/>
      <c r="R61" s="43">
        <v>41.8</v>
      </c>
      <c r="S61" s="138"/>
    </row>
    <row r="62" ht="37" customHeight="1" spans="1:19">
      <c r="A62" s="39">
        <v>5</v>
      </c>
      <c r="B62" s="51" t="s">
        <v>216</v>
      </c>
      <c r="C62" s="52" t="s">
        <v>204</v>
      </c>
      <c r="D62" s="53" t="s">
        <v>217</v>
      </c>
      <c r="E62" s="54" t="s">
        <v>218</v>
      </c>
      <c r="F62" s="43">
        <v>72</v>
      </c>
      <c r="G62" s="39"/>
      <c r="H62" s="39"/>
      <c r="I62" s="39"/>
      <c r="J62" s="39"/>
      <c r="K62" s="39"/>
      <c r="L62" s="101">
        <v>36</v>
      </c>
      <c r="M62" s="101">
        <v>74</v>
      </c>
      <c r="N62" s="40" t="s">
        <v>219</v>
      </c>
      <c r="O62" s="40" t="s">
        <v>160</v>
      </c>
      <c r="P62" s="102" t="s">
        <v>206</v>
      </c>
      <c r="Q62" s="137"/>
      <c r="R62" s="43">
        <v>72</v>
      </c>
      <c r="S62" s="138"/>
    </row>
    <row r="63" ht="37" customHeight="1" spans="1:19">
      <c r="A63" s="39">
        <v>6</v>
      </c>
      <c r="B63" s="81" t="s">
        <v>220</v>
      </c>
      <c r="C63" s="52" t="s">
        <v>204</v>
      </c>
      <c r="D63" s="53" t="s">
        <v>132</v>
      </c>
      <c r="E63" s="82" t="s">
        <v>221</v>
      </c>
      <c r="F63" s="43">
        <v>50.67</v>
      </c>
      <c r="G63" s="39"/>
      <c r="H63" s="39"/>
      <c r="I63" s="39"/>
      <c r="J63" s="39"/>
      <c r="K63" s="39"/>
      <c r="L63" s="101">
        <v>104</v>
      </c>
      <c r="M63" s="101">
        <v>222</v>
      </c>
      <c r="N63" s="40" t="s">
        <v>130</v>
      </c>
      <c r="O63" s="40" t="s">
        <v>130</v>
      </c>
      <c r="P63" s="102" t="s">
        <v>206</v>
      </c>
      <c r="Q63" s="137"/>
      <c r="R63" s="43">
        <v>50.67</v>
      </c>
      <c r="S63" s="138"/>
    </row>
    <row r="64" ht="37" customHeight="1" spans="1:19">
      <c r="A64" s="39">
        <v>7</v>
      </c>
      <c r="B64" s="83" t="s">
        <v>222</v>
      </c>
      <c r="C64" s="52" t="s">
        <v>204</v>
      </c>
      <c r="D64" s="53" t="s">
        <v>223</v>
      </c>
      <c r="E64" s="82" t="s">
        <v>224</v>
      </c>
      <c r="F64" s="84">
        <v>13.33</v>
      </c>
      <c r="G64" s="39"/>
      <c r="H64" s="39"/>
      <c r="I64" s="39"/>
      <c r="J64" s="39"/>
      <c r="K64" s="39"/>
      <c r="L64" s="101">
        <v>150</v>
      </c>
      <c r="M64" s="101">
        <v>369</v>
      </c>
      <c r="N64" s="40" t="s">
        <v>130</v>
      </c>
      <c r="O64" s="40" t="s">
        <v>130</v>
      </c>
      <c r="P64" s="102" t="s">
        <v>206</v>
      </c>
      <c r="Q64" s="137"/>
      <c r="R64" s="84">
        <v>13.33</v>
      </c>
      <c r="S64" s="138"/>
    </row>
    <row r="65" ht="37" customHeight="1" spans="1:19">
      <c r="A65" s="39">
        <v>8</v>
      </c>
      <c r="B65" s="140" t="s">
        <v>225</v>
      </c>
      <c r="C65" s="52" t="s">
        <v>204</v>
      </c>
      <c r="D65" s="40" t="s">
        <v>226</v>
      </c>
      <c r="E65" s="42" t="s">
        <v>227</v>
      </c>
      <c r="F65" s="141">
        <v>641.39</v>
      </c>
      <c r="G65" s="39"/>
      <c r="H65" s="39"/>
      <c r="I65" s="39"/>
      <c r="J65" s="39"/>
      <c r="K65" s="39"/>
      <c r="L65" s="101">
        <v>302</v>
      </c>
      <c r="M65" s="101">
        <v>508</v>
      </c>
      <c r="N65" s="40" t="s">
        <v>228</v>
      </c>
      <c r="O65" s="40" t="s">
        <v>228</v>
      </c>
      <c r="P65" s="102" t="s">
        <v>229</v>
      </c>
      <c r="Q65" s="137"/>
      <c r="R65" s="141">
        <v>641.39</v>
      </c>
      <c r="S65" s="138"/>
    </row>
    <row r="66" ht="37" customHeight="1" spans="1:19">
      <c r="A66" s="39">
        <v>9</v>
      </c>
      <c r="B66" s="72" t="s">
        <v>230</v>
      </c>
      <c r="C66" s="47" t="s">
        <v>204</v>
      </c>
      <c r="D66" s="142" t="s">
        <v>231</v>
      </c>
      <c r="E66" s="143" t="s">
        <v>232</v>
      </c>
      <c r="F66" s="50">
        <v>180.3</v>
      </c>
      <c r="G66" s="27"/>
      <c r="H66" s="27"/>
      <c r="I66" s="27"/>
      <c r="J66" s="27"/>
      <c r="K66" s="27"/>
      <c r="L66" s="112">
        <v>24</v>
      </c>
      <c r="M66" s="112">
        <v>39</v>
      </c>
      <c r="N66" s="48" t="s">
        <v>164</v>
      </c>
      <c r="O66" s="48" t="s">
        <v>164</v>
      </c>
      <c r="P66" s="102" t="s">
        <v>233</v>
      </c>
      <c r="Q66" s="139"/>
      <c r="R66" s="50">
        <v>180.3</v>
      </c>
      <c r="S66" s="138"/>
    </row>
    <row r="67" ht="37" customHeight="1" spans="1:19">
      <c r="A67" s="39">
        <v>10</v>
      </c>
      <c r="B67" s="72" t="s">
        <v>234</v>
      </c>
      <c r="C67" s="47" t="s">
        <v>204</v>
      </c>
      <c r="D67" s="142" t="s">
        <v>235</v>
      </c>
      <c r="E67" s="49" t="s">
        <v>236</v>
      </c>
      <c r="F67" s="50">
        <v>39.8</v>
      </c>
      <c r="G67" s="27"/>
      <c r="H67" s="27"/>
      <c r="I67" s="27"/>
      <c r="J67" s="27"/>
      <c r="K67" s="27"/>
      <c r="L67" s="112">
        <v>147</v>
      </c>
      <c r="M67" s="112">
        <v>249</v>
      </c>
      <c r="N67" s="48" t="s">
        <v>184</v>
      </c>
      <c r="O67" s="48" t="s">
        <v>184</v>
      </c>
      <c r="P67" s="102" t="s">
        <v>229</v>
      </c>
      <c r="Q67" s="139"/>
      <c r="R67" s="50">
        <v>39.8</v>
      </c>
      <c r="S67" s="138"/>
    </row>
    <row r="68" ht="37" customHeight="1" spans="1:19">
      <c r="A68" s="39">
        <v>11</v>
      </c>
      <c r="B68" s="72" t="s">
        <v>237</v>
      </c>
      <c r="C68" s="47" t="s">
        <v>204</v>
      </c>
      <c r="D68" s="48" t="s">
        <v>238</v>
      </c>
      <c r="E68" s="49" t="s">
        <v>239</v>
      </c>
      <c r="F68" s="50">
        <v>32</v>
      </c>
      <c r="G68" s="27"/>
      <c r="H68" s="27"/>
      <c r="I68" s="27"/>
      <c r="J68" s="27"/>
      <c r="K68" s="27"/>
      <c r="L68" s="98">
        <v>81</v>
      </c>
      <c r="M68" s="98">
        <v>127</v>
      </c>
      <c r="N68" s="48" t="s">
        <v>184</v>
      </c>
      <c r="O68" s="48" t="s">
        <v>184</v>
      </c>
      <c r="P68" s="102" t="s">
        <v>229</v>
      </c>
      <c r="Q68" s="139"/>
      <c r="R68" s="50">
        <v>32</v>
      </c>
      <c r="S68" s="138"/>
    </row>
    <row r="69" ht="37" customHeight="1" spans="1:19">
      <c r="A69" s="39">
        <v>12</v>
      </c>
      <c r="B69" s="72" t="s">
        <v>240</v>
      </c>
      <c r="C69" s="47" t="s">
        <v>204</v>
      </c>
      <c r="D69" s="48" t="s">
        <v>241</v>
      </c>
      <c r="E69" s="49" t="s">
        <v>242</v>
      </c>
      <c r="F69" s="50">
        <v>44</v>
      </c>
      <c r="G69" s="27"/>
      <c r="H69" s="27"/>
      <c r="I69" s="27"/>
      <c r="J69" s="27"/>
      <c r="K69" s="27"/>
      <c r="L69" s="98">
        <v>74</v>
      </c>
      <c r="M69" s="98">
        <v>155</v>
      </c>
      <c r="N69" s="48" t="s">
        <v>130</v>
      </c>
      <c r="O69" s="48" t="s">
        <v>130</v>
      </c>
      <c r="P69" s="102" t="s">
        <v>243</v>
      </c>
      <c r="Q69" s="139"/>
      <c r="R69" s="50">
        <v>44</v>
      </c>
      <c r="S69" s="138"/>
    </row>
    <row r="70" ht="37" customHeight="1" spans="1:19">
      <c r="A70" s="39">
        <v>13</v>
      </c>
      <c r="B70" s="72" t="s">
        <v>244</v>
      </c>
      <c r="C70" s="47" t="s">
        <v>204</v>
      </c>
      <c r="D70" s="48" t="s">
        <v>245</v>
      </c>
      <c r="E70" s="49" t="s">
        <v>246</v>
      </c>
      <c r="F70" s="50">
        <v>9.27</v>
      </c>
      <c r="G70" s="27"/>
      <c r="H70" s="27"/>
      <c r="I70" s="27"/>
      <c r="J70" s="27"/>
      <c r="K70" s="27"/>
      <c r="L70" s="98">
        <v>535</v>
      </c>
      <c r="M70" s="98">
        <v>824</v>
      </c>
      <c r="N70" s="48" t="s">
        <v>113</v>
      </c>
      <c r="O70" s="48" t="s">
        <v>113</v>
      </c>
      <c r="P70" s="102" t="s">
        <v>247</v>
      </c>
      <c r="Q70" s="139"/>
      <c r="R70" s="50">
        <v>9.27</v>
      </c>
      <c r="S70" s="138"/>
    </row>
    <row r="71" ht="37" customHeight="1" spans="1:19">
      <c r="A71" s="39">
        <v>14</v>
      </c>
      <c r="B71" s="144" t="s">
        <v>248</v>
      </c>
      <c r="C71" s="47" t="s">
        <v>204</v>
      </c>
      <c r="D71" s="48" t="s">
        <v>249</v>
      </c>
      <c r="E71" s="49" t="s">
        <v>250</v>
      </c>
      <c r="F71" s="145">
        <v>122.07</v>
      </c>
      <c r="G71" s="27"/>
      <c r="H71" s="27"/>
      <c r="I71" s="27"/>
      <c r="J71" s="27"/>
      <c r="K71" s="27"/>
      <c r="L71" s="98">
        <v>151</v>
      </c>
      <c r="M71" s="98">
        <v>312</v>
      </c>
      <c r="N71" s="48" t="s">
        <v>184</v>
      </c>
      <c r="O71" s="48" t="s">
        <v>184</v>
      </c>
      <c r="P71" s="102" t="s">
        <v>251</v>
      </c>
      <c r="Q71" s="139"/>
      <c r="R71" s="145">
        <v>122.07</v>
      </c>
      <c r="S71" s="138"/>
    </row>
    <row r="72" ht="37" customHeight="1" spans="1:19">
      <c r="A72" s="39">
        <v>15</v>
      </c>
      <c r="B72" s="144" t="s">
        <v>252</v>
      </c>
      <c r="C72" s="47" t="s">
        <v>204</v>
      </c>
      <c r="D72" s="48" t="s">
        <v>253</v>
      </c>
      <c r="E72" s="49" t="s">
        <v>254</v>
      </c>
      <c r="F72" s="145">
        <v>362.2</v>
      </c>
      <c r="G72" s="27"/>
      <c r="H72" s="27"/>
      <c r="I72" s="27"/>
      <c r="J72" s="27"/>
      <c r="K72" s="27"/>
      <c r="L72" s="98">
        <v>648</v>
      </c>
      <c r="M72" s="98">
        <v>1272</v>
      </c>
      <c r="N72" s="48" t="s">
        <v>164</v>
      </c>
      <c r="O72" s="48" t="s">
        <v>164</v>
      </c>
      <c r="P72" s="102" t="s">
        <v>251</v>
      </c>
      <c r="Q72" s="139"/>
      <c r="R72" s="145">
        <v>362.2</v>
      </c>
      <c r="S72" s="138"/>
    </row>
    <row r="73" ht="37" customHeight="1" spans="1:19">
      <c r="A73" s="39">
        <v>16</v>
      </c>
      <c r="B73" s="72" t="s">
        <v>255</v>
      </c>
      <c r="C73" s="47" t="s">
        <v>204</v>
      </c>
      <c r="D73" s="48" t="s">
        <v>256</v>
      </c>
      <c r="E73" s="49" t="s">
        <v>257</v>
      </c>
      <c r="F73" s="50">
        <v>121.15</v>
      </c>
      <c r="G73" s="27"/>
      <c r="H73" s="27"/>
      <c r="I73" s="27"/>
      <c r="J73" s="27"/>
      <c r="K73" s="27"/>
      <c r="L73" s="98">
        <v>252</v>
      </c>
      <c r="M73" s="98">
        <v>575</v>
      </c>
      <c r="N73" s="48" t="s">
        <v>130</v>
      </c>
      <c r="O73" s="48" t="s">
        <v>130</v>
      </c>
      <c r="P73" s="102" t="s">
        <v>258</v>
      </c>
      <c r="Q73" s="139"/>
      <c r="R73" s="50">
        <v>121.15</v>
      </c>
      <c r="S73" s="138"/>
    </row>
    <row r="74" ht="37" customHeight="1" spans="1:19">
      <c r="A74" s="146" t="s">
        <v>259</v>
      </c>
      <c r="B74" s="147" t="s">
        <v>260</v>
      </c>
      <c r="C74" s="148" t="s">
        <v>28</v>
      </c>
      <c r="D74" s="149"/>
      <c r="E74" s="150"/>
      <c r="F74" s="151">
        <v>175.3821</v>
      </c>
      <c r="G74" s="27"/>
      <c r="H74" s="27"/>
      <c r="I74" s="27"/>
      <c r="J74" s="27"/>
      <c r="K74" s="27"/>
      <c r="L74" s="179"/>
      <c r="M74" s="179"/>
      <c r="N74" s="149"/>
      <c r="O74" s="149"/>
      <c r="P74" s="85"/>
      <c r="Q74" s="139"/>
      <c r="R74" s="194">
        <v>175.3821</v>
      </c>
      <c r="S74" s="138"/>
    </row>
    <row r="75" ht="37" customHeight="1" spans="1:19">
      <c r="A75" s="146" t="s">
        <v>261</v>
      </c>
      <c r="B75" s="77" t="s">
        <v>262</v>
      </c>
      <c r="C75" s="148" t="s">
        <v>28</v>
      </c>
      <c r="D75" s="149"/>
      <c r="E75" s="150"/>
      <c r="F75" s="152">
        <v>9242.5</v>
      </c>
      <c r="G75" s="153"/>
      <c r="H75" s="153"/>
      <c r="I75" s="153"/>
      <c r="J75" s="153"/>
      <c r="K75" s="153"/>
      <c r="L75" s="115">
        <f>L76+L77+L160+L161</f>
        <v>13874</v>
      </c>
      <c r="M75" s="115">
        <v>23610</v>
      </c>
      <c r="N75" s="116"/>
      <c r="O75" s="116"/>
      <c r="P75" s="79"/>
      <c r="Q75" s="80">
        <f>Q76+Q78+Q141+Q151+Q156+Q160+Q161</f>
        <v>1500</v>
      </c>
      <c r="R75" s="79">
        <f>R76+R78+R141+R151+R156+R160+R161</f>
        <v>7588.8</v>
      </c>
      <c r="S75" s="79">
        <f>S76+S78+S141+S151+S156+S160+S161</f>
        <v>80</v>
      </c>
    </row>
    <row r="76" ht="37" customHeight="1" spans="1:19">
      <c r="A76" s="154" t="s">
        <v>263</v>
      </c>
      <c r="B76" s="77" t="s">
        <v>264</v>
      </c>
      <c r="C76" s="148" t="s">
        <v>265</v>
      </c>
      <c r="D76" s="149" t="s">
        <v>266</v>
      </c>
      <c r="E76" s="155" t="s">
        <v>267</v>
      </c>
      <c r="F76" s="156">
        <v>1500</v>
      </c>
      <c r="G76" s="27"/>
      <c r="H76" s="27"/>
      <c r="I76" s="27"/>
      <c r="J76" s="27"/>
      <c r="K76" s="27"/>
      <c r="L76" s="180">
        <v>5000</v>
      </c>
      <c r="M76" s="180">
        <v>7500</v>
      </c>
      <c r="N76" s="149" t="s">
        <v>268</v>
      </c>
      <c r="O76" s="149" t="s">
        <v>268</v>
      </c>
      <c r="P76" s="113" t="s">
        <v>269</v>
      </c>
      <c r="Q76" s="195">
        <v>1500</v>
      </c>
      <c r="R76" s="126"/>
      <c r="S76" s="138"/>
    </row>
    <row r="77" ht="37" customHeight="1" spans="1:19">
      <c r="A77" s="154" t="s">
        <v>270</v>
      </c>
      <c r="B77" s="77" t="s">
        <v>271</v>
      </c>
      <c r="C77" s="148"/>
      <c r="D77" s="149"/>
      <c r="E77" s="155"/>
      <c r="F77" s="156">
        <v>7662.5</v>
      </c>
      <c r="G77" s="157"/>
      <c r="H77" s="157"/>
      <c r="I77" s="157"/>
      <c r="J77" s="157"/>
      <c r="K77" s="157"/>
      <c r="L77" s="181">
        <f>L78+L141+L151+L156</f>
        <v>8474</v>
      </c>
      <c r="M77" s="181">
        <f>M78+M141+M151+M156</f>
        <v>15777</v>
      </c>
      <c r="N77" s="182"/>
      <c r="O77" s="182"/>
      <c r="P77" s="156"/>
      <c r="Q77" s="157"/>
      <c r="R77" s="156">
        <f>R78+R141+R151+R156</f>
        <v>7588.8</v>
      </c>
      <c r="S77" s="156">
        <f>S78+S141+S151+S156</f>
        <v>0</v>
      </c>
    </row>
    <row r="78" ht="37" customHeight="1" spans="1:19">
      <c r="A78" s="154"/>
      <c r="B78" s="77" t="s">
        <v>272</v>
      </c>
      <c r="C78" s="148" t="s">
        <v>28</v>
      </c>
      <c r="D78" s="149"/>
      <c r="E78" s="150"/>
      <c r="F78" s="156">
        <v>6151.05</v>
      </c>
      <c r="G78" s="157"/>
      <c r="H78" s="157"/>
      <c r="I78" s="157"/>
      <c r="J78" s="157"/>
      <c r="K78" s="157"/>
      <c r="L78" s="181">
        <f>L79+L94</f>
        <v>5021</v>
      </c>
      <c r="M78" s="181">
        <v>9372</v>
      </c>
      <c r="N78" s="149"/>
      <c r="O78" s="149"/>
      <c r="P78" s="85"/>
      <c r="Q78" s="139">
        <f t="shared" ref="Q78:S78" si="0">Q79+Q94</f>
        <v>0</v>
      </c>
      <c r="R78" s="196">
        <f t="shared" si="0"/>
        <v>6151.05</v>
      </c>
      <c r="S78" s="196">
        <f t="shared" si="0"/>
        <v>0</v>
      </c>
    </row>
    <row r="79" ht="37" customHeight="1" spans="1:19">
      <c r="A79" s="118"/>
      <c r="B79" s="77" t="s">
        <v>273</v>
      </c>
      <c r="C79" s="148" t="s">
        <v>28</v>
      </c>
      <c r="D79" s="158"/>
      <c r="E79" s="159"/>
      <c r="F79" s="156">
        <v>1087.65</v>
      </c>
      <c r="G79" s="27"/>
      <c r="H79" s="27"/>
      <c r="I79" s="27"/>
      <c r="J79" s="27"/>
      <c r="K79" s="27"/>
      <c r="L79" s="180">
        <f>SUM(L80:L93)</f>
        <v>2045</v>
      </c>
      <c r="M79" s="180">
        <f>SUM(M80:M93)</f>
        <v>4127</v>
      </c>
      <c r="N79" s="158"/>
      <c r="O79" s="158"/>
      <c r="P79" s="85"/>
      <c r="Q79" s="139">
        <f t="shared" ref="Q79:S79" si="1">SUM(Q80:Q93)</f>
        <v>0</v>
      </c>
      <c r="R79" s="196">
        <f t="shared" si="1"/>
        <v>1087.65</v>
      </c>
      <c r="S79" s="196">
        <f t="shared" si="1"/>
        <v>0</v>
      </c>
    </row>
    <row r="80" ht="37" customHeight="1" spans="1:19">
      <c r="A80" s="118">
        <v>1</v>
      </c>
      <c r="B80" s="48" t="s">
        <v>274</v>
      </c>
      <c r="C80" s="47" t="s">
        <v>265</v>
      </c>
      <c r="D80" s="48" t="s">
        <v>208</v>
      </c>
      <c r="E80" s="160" t="s">
        <v>275</v>
      </c>
      <c r="F80" s="161">
        <v>98.55</v>
      </c>
      <c r="G80" s="27"/>
      <c r="H80" s="27"/>
      <c r="I80" s="27"/>
      <c r="J80" s="27"/>
      <c r="K80" s="27"/>
      <c r="L80" s="98">
        <v>47</v>
      </c>
      <c r="M80" s="98">
        <v>66</v>
      </c>
      <c r="N80" s="48" t="s">
        <v>276</v>
      </c>
      <c r="O80" s="48" t="s">
        <v>276</v>
      </c>
      <c r="P80" s="113" t="s">
        <v>269</v>
      </c>
      <c r="Q80" s="139"/>
      <c r="R80" s="145">
        <v>98.55</v>
      </c>
      <c r="S80" s="138"/>
    </row>
    <row r="81" ht="37" customHeight="1" spans="1:19">
      <c r="A81" s="118">
        <v>2</v>
      </c>
      <c r="B81" s="48" t="s">
        <v>277</v>
      </c>
      <c r="C81" s="47" t="s">
        <v>265</v>
      </c>
      <c r="D81" s="48" t="s">
        <v>66</v>
      </c>
      <c r="E81" s="160" t="s">
        <v>278</v>
      </c>
      <c r="F81" s="161">
        <v>62.55</v>
      </c>
      <c r="G81" s="27"/>
      <c r="H81" s="27"/>
      <c r="I81" s="27"/>
      <c r="J81" s="27"/>
      <c r="K81" s="27"/>
      <c r="L81" s="98">
        <v>72</v>
      </c>
      <c r="M81" s="98">
        <v>117</v>
      </c>
      <c r="N81" s="48" t="s">
        <v>276</v>
      </c>
      <c r="O81" s="48" t="s">
        <v>276</v>
      </c>
      <c r="P81" s="113" t="s">
        <v>269</v>
      </c>
      <c r="Q81" s="139"/>
      <c r="R81" s="145">
        <v>62.55</v>
      </c>
      <c r="S81" s="138"/>
    </row>
    <row r="82" ht="37" customHeight="1" spans="1:19">
      <c r="A82" s="118">
        <v>3</v>
      </c>
      <c r="B82" s="48" t="s">
        <v>279</v>
      </c>
      <c r="C82" s="47" t="s">
        <v>265</v>
      </c>
      <c r="D82" s="48" t="s">
        <v>73</v>
      </c>
      <c r="E82" s="160" t="s">
        <v>280</v>
      </c>
      <c r="F82" s="161">
        <v>85.5</v>
      </c>
      <c r="G82" s="118"/>
      <c r="H82" s="118"/>
      <c r="I82" s="118"/>
      <c r="J82" s="118"/>
      <c r="K82" s="118"/>
      <c r="L82" s="98">
        <v>46</v>
      </c>
      <c r="M82" s="98">
        <v>74</v>
      </c>
      <c r="N82" s="48" t="s">
        <v>276</v>
      </c>
      <c r="O82" s="48" t="s">
        <v>276</v>
      </c>
      <c r="P82" s="113" t="s">
        <v>269</v>
      </c>
      <c r="Q82" s="197"/>
      <c r="R82" s="145">
        <v>85.5</v>
      </c>
      <c r="S82" s="198"/>
    </row>
    <row r="83" ht="37" customHeight="1" spans="1:19">
      <c r="A83" s="118">
        <v>4</v>
      </c>
      <c r="B83" s="48" t="s">
        <v>281</v>
      </c>
      <c r="C83" s="162" t="s">
        <v>265</v>
      </c>
      <c r="D83" s="48" t="s">
        <v>282</v>
      </c>
      <c r="E83" s="163" t="s">
        <v>283</v>
      </c>
      <c r="F83" s="161">
        <v>27</v>
      </c>
      <c r="G83" s="164"/>
      <c r="H83" s="164"/>
      <c r="I83" s="118"/>
      <c r="J83" s="118"/>
      <c r="K83" s="118"/>
      <c r="L83" s="98">
        <v>36</v>
      </c>
      <c r="M83" s="98">
        <v>65</v>
      </c>
      <c r="N83" s="48" t="s">
        <v>284</v>
      </c>
      <c r="O83" s="48" t="s">
        <v>284</v>
      </c>
      <c r="P83" s="113" t="s">
        <v>269</v>
      </c>
      <c r="Q83" s="139"/>
      <c r="R83" s="145">
        <v>27</v>
      </c>
      <c r="S83" s="138"/>
    </row>
    <row r="84" ht="37" customHeight="1" spans="1:19">
      <c r="A84" s="118">
        <v>5</v>
      </c>
      <c r="B84" s="48" t="s">
        <v>285</v>
      </c>
      <c r="C84" s="47" t="s">
        <v>265</v>
      </c>
      <c r="D84" s="48" t="s">
        <v>135</v>
      </c>
      <c r="E84" s="165" t="s">
        <v>286</v>
      </c>
      <c r="F84" s="161">
        <v>32.4</v>
      </c>
      <c r="G84" s="27"/>
      <c r="H84" s="27"/>
      <c r="I84" s="27"/>
      <c r="J84" s="27"/>
      <c r="K84" s="27"/>
      <c r="L84" s="98">
        <v>72</v>
      </c>
      <c r="M84" s="98">
        <v>137</v>
      </c>
      <c r="N84" s="48" t="s">
        <v>287</v>
      </c>
      <c r="O84" s="48" t="s">
        <v>287</v>
      </c>
      <c r="P84" s="113" t="s">
        <v>269</v>
      </c>
      <c r="Q84" s="139"/>
      <c r="R84" s="145">
        <v>32.4</v>
      </c>
      <c r="S84" s="138"/>
    </row>
    <row r="85" ht="37" customHeight="1" spans="1:20">
      <c r="A85" s="118">
        <v>6</v>
      </c>
      <c r="B85" s="48" t="s">
        <v>288</v>
      </c>
      <c r="C85" s="47" t="s">
        <v>265</v>
      </c>
      <c r="D85" s="48" t="s">
        <v>289</v>
      </c>
      <c r="E85" s="163" t="s">
        <v>290</v>
      </c>
      <c r="F85" s="161">
        <v>63</v>
      </c>
      <c r="G85" s="27"/>
      <c r="H85" s="27"/>
      <c r="I85" s="27"/>
      <c r="J85" s="27"/>
      <c r="K85" s="27"/>
      <c r="L85" s="98">
        <v>53</v>
      </c>
      <c r="M85" s="98">
        <v>104</v>
      </c>
      <c r="N85" s="48" t="s">
        <v>291</v>
      </c>
      <c r="O85" s="48" t="s">
        <v>291</v>
      </c>
      <c r="P85" s="113" t="s">
        <v>269</v>
      </c>
      <c r="Q85" s="139"/>
      <c r="R85" s="145">
        <v>63</v>
      </c>
      <c r="S85" s="138"/>
      <c r="T85" s="199"/>
    </row>
    <row r="86" ht="37" customHeight="1" spans="1:19">
      <c r="A86" s="118">
        <v>7</v>
      </c>
      <c r="B86" s="48" t="s">
        <v>292</v>
      </c>
      <c r="C86" s="47" t="s">
        <v>265</v>
      </c>
      <c r="D86" s="48" t="s">
        <v>121</v>
      </c>
      <c r="E86" s="163" t="s">
        <v>293</v>
      </c>
      <c r="F86" s="161">
        <v>45</v>
      </c>
      <c r="G86" s="27"/>
      <c r="H86" s="27"/>
      <c r="I86" s="27"/>
      <c r="J86" s="27"/>
      <c r="K86" s="27"/>
      <c r="L86" s="98">
        <v>88</v>
      </c>
      <c r="M86" s="98">
        <v>206</v>
      </c>
      <c r="N86" s="48" t="s">
        <v>291</v>
      </c>
      <c r="O86" s="48" t="s">
        <v>291</v>
      </c>
      <c r="P86" s="113" t="s">
        <v>269</v>
      </c>
      <c r="Q86" s="139"/>
      <c r="R86" s="145">
        <v>45</v>
      </c>
      <c r="S86" s="138"/>
    </row>
    <row r="87" ht="37" customHeight="1" spans="1:19">
      <c r="A87" s="118">
        <v>8</v>
      </c>
      <c r="B87" s="48" t="s">
        <v>294</v>
      </c>
      <c r="C87" s="47" t="s">
        <v>265</v>
      </c>
      <c r="D87" s="166" t="s">
        <v>295</v>
      </c>
      <c r="E87" s="163" t="s">
        <v>296</v>
      </c>
      <c r="F87" s="161">
        <v>78.75</v>
      </c>
      <c r="G87" s="166"/>
      <c r="H87" s="166"/>
      <c r="I87" s="166"/>
      <c r="J87" s="166"/>
      <c r="K87" s="166"/>
      <c r="L87" s="183">
        <v>61</v>
      </c>
      <c r="M87" s="184">
        <v>116</v>
      </c>
      <c r="N87" s="166" t="s">
        <v>291</v>
      </c>
      <c r="O87" s="166" t="s">
        <v>291</v>
      </c>
      <c r="P87" s="113" t="s">
        <v>269</v>
      </c>
      <c r="Q87" s="200"/>
      <c r="R87" s="145">
        <v>78.75</v>
      </c>
      <c r="S87" s="201"/>
    </row>
    <row r="88" ht="37" customHeight="1" spans="1:19">
      <c r="A88" s="118">
        <v>9</v>
      </c>
      <c r="B88" s="48" t="s">
        <v>297</v>
      </c>
      <c r="C88" s="97" t="s">
        <v>265</v>
      </c>
      <c r="D88" s="167" t="s">
        <v>298</v>
      </c>
      <c r="E88" s="163" t="s">
        <v>299</v>
      </c>
      <c r="F88" s="161">
        <v>22.5</v>
      </c>
      <c r="G88" s="168"/>
      <c r="H88" s="168"/>
      <c r="I88" s="168"/>
      <c r="J88" s="168"/>
      <c r="K88" s="168"/>
      <c r="L88" s="85">
        <v>205</v>
      </c>
      <c r="M88" s="185">
        <v>362</v>
      </c>
      <c r="N88" s="166" t="s">
        <v>287</v>
      </c>
      <c r="O88" s="166" t="s">
        <v>287</v>
      </c>
      <c r="P88" s="113" t="s">
        <v>269</v>
      </c>
      <c r="Q88" s="202"/>
      <c r="R88" s="145">
        <v>22.5</v>
      </c>
      <c r="S88" s="203"/>
    </row>
    <row r="89" s="1" customFormat="1" ht="37" customHeight="1" spans="1:19">
      <c r="A89" s="118">
        <v>10</v>
      </c>
      <c r="B89" s="48" t="s">
        <v>300</v>
      </c>
      <c r="C89" s="97" t="s">
        <v>265</v>
      </c>
      <c r="D89" s="48" t="s">
        <v>301</v>
      </c>
      <c r="E89" s="163" t="s">
        <v>302</v>
      </c>
      <c r="F89" s="161">
        <v>54</v>
      </c>
      <c r="G89" s="169"/>
      <c r="H89" s="170"/>
      <c r="I89" s="170"/>
      <c r="J89" s="170"/>
      <c r="K89" s="170"/>
      <c r="L89" s="186">
        <v>143</v>
      </c>
      <c r="M89" s="186">
        <v>252</v>
      </c>
      <c r="N89" s="187" t="s">
        <v>284</v>
      </c>
      <c r="O89" s="187" t="s">
        <v>284</v>
      </c>
      <c r="P89" s="113" t="s">
        <v>269</v>
      </c>
      <c r="Q89" s="204"/>
      <c r="R89" s="145">
        <v>54</v>
      </c>
      <c r="S89" s="204"/>
    </row>
    <row r="90" s="1" customFormat="1" ht="37" customHeight="1" spans="1:19">
      <c r="A90" s="118">
        <v>11</v>
      </c>
      <c r="B90" s="48" t="s">
        <v>303</v>
      </c>
      <c r="C90" s="27" t="s">
        <v>265</v>
      </c>
      <c r="D90" s="48" t="s">
        <v>304</v>
      </c>
      <c r="E90" s="163" t="s">
        <v>305</v>
      </c>
      <c r="F90" s="161">
        <v>63</v>
      </c>
      <c r="G90" s="169"/>
      <c r="H90" s="169"/>
      <c r="I90" s="169"/>
      <c r="J90" s="169"/>
      <c r="K90" s="169"/>
      <c r="L90" s="186">
        <v>167</v>
      </c>
      <c r="M90" s="186">
        <v>370</v>
      </c>
      <c r="N90" s="188" t="s">
        <v>291</v>
      </c>
      <c r="O90" s="188" t="s">
        <v>291</v>
      </c>
      <c r="P90" s="113" t="s">
        <v>269</v>
      </c>
      <c r="Q90" s="205"/>
      <c r="R90" s="145">
        <v>63</v>
      </c>
      <c r="S90" s="206"/>
    </row>
    <row r="91" s="1" customFormat="1" ht="37" customHeight="1" spans="1:19">
      <c r="A91" s="118">
        <v>12</v>
      </c>
      <c r="B91" s="48" t="s">
        <v>306</v>
      </c>
      <c r="C91" s="47" t="s">
        <v>265</v>
      </c>
      <c r="D91" s="48" t="s">
        <v>307</v>
      </c>
      <c r="E91" s="163" t="s">
        <v>308</v>
      </c>
      <c r="F91" s="161">
        <v>94.5</v>
      </c>
      <c r="G91" s="169"/>
      <c r="H91" s="169"/>
      <c r="I91" s="169"/>
      <c r="J91" s="169"/>
      <c r="K91" s="169"/>
      <c r="L91" s="186">
        <v>377</v>
      </c>
      <c r="M91" s="186">
        <v>848</v>
      </c>
      <c r="N91" s="188" t="s">
        <v>309</v>
      </c>
      <c r="O91" s="188" t="s">
        <v>309</v>
      </c>
      <c r="P91" s="113" t="s">
        <v>269</v>
      </c>
      <c r="Q91" s="205"/>
      <c r="R91" s="145">
        <v>94.5</v>
      </c>
      <c r="S91" s="206"/>
    </row>
    <row r="92" ht="37" customHeight="1" spans="1:19">
      <c r="A92" s="118">
        <v>13</v>
      </c>
      <c r="B92" s="48" t="s">
        <v>310</v>
      </c>
      <c r="C92" s="47" t="s">
        <v>265</v>
      </c>
      <c r="D92" s="48" t="s">
        <v>311</v>
      </c>
      <c r="E92" s="163" t="s">
        <v>312</v>
      </c>
      <c r="F92" s="161">
        <v>29.25</v>
      </c>
      <c r="G92" s="168"/>
      <c r="H92" s="168"/>
      <c r="I92" s="189"/>
      <c r="J92" s="189"/>
      <c r="K92" s="189"/>
      <c r="L92" s="190">
        <v>629</v>
      </c>
      <c r="M92" s="98">
        <v>1281</v>
      </c>
      <c r="N92" s="166" t="s">
        <v>313</v>
      </c>
      <c r="O92" s="166" t="s">
        <v>313</v>
      </c>
      <c r="P92" s="113" t="s">
        <v>269</v>
      </c>
      <c r="Q92" s="189"/>
      <c r="R92" s="145">
        <v>29.25</v>
      </c>
      <c r="S92" s="207"/>
    </row>
    <row r="93" s="6" customFormat="1" ht="37" customHeight="1" spans="1:19">
      <c r="A93" s="171">
        <v>14</v>
      </c>
      <c r="B93" s="142" t="s">
        <v>314</v>
      </c>
      <c r="C93" s="172" t="s">
        <v>265</v>
      </c>
      <c r="D93" s="48" t="s">
        <v>315</v>
      </c>
      <c r="E93" s="143" t="s">
        <v>316</v>
      </c>
      <c r="F93" s="161">
        <v>331.65</v>
      </c>
      <c r="G93" s="171"/>
      <c r="H93" s="171"/>
      <c r="I93" s="191"/>
      <c r="J93" s="191"/>
      <c r="K93" s="191"/>
      <c r="L93" s="112">
        <v>49</v>
      </c>
      <c r="M93" s="112">
        <v>129</v>
      </c>
      <c r="N93" s="171" t="s">
        <v>284</v>
      </c>
      <c r="O93" s="171" t="s">
        <v>284</v>
      </c>
      <c r="P93" s="113" t="s">
        <v>269</v>
      </c>
      <c r="Q93" s="208"/>
      <c r="R93" s="145">
        <v>331.65</v>
      </c>
      <c r="S93" s="209"/>
    </row>
    <row r="94" s="1" customFormat="1" ht="37" customHeight="1" spans="1:19">
      <c r="A94" s="173"/>
      <c r="B94" s="174" t="s">
        <v>317</v>
      </c>
      <c r="C94" s="97" t="s">
        <v>28</v>
      </c>
      <c r="D94" s="26"/>
      <c r="E94" s="150"/>
      <c r="F94" s="156">
        <v>5063.4</v>
      </c>
      <c r="G94" s="75"/>
      <c r="H94" s="75"/>
      <c r="I94" s="110"/>
      <c r="J94" s="110"/>
      <c r="K94" s="110"/>
      <c r="L94" s="192">
        <f>SUM(L95:L140)</f>
        <v>2976</v>
      </c>
      <c r="M94" s="192">
        <f>SUM(M95:M140)</f>
        <v>5245</v>
      </c>
      <c r="N94" s="149"/>
      <c r="O94" s="173"/>
      <c r="P94" s="193" t="s">
        <v>28</v>
      </c>
      <c r="Q94" s="111">
        <f t="shared" ref="Q94:S94" si="2">SUM(Q95:Q140)</f>
        <v>0</v>
      </c>
      <c r="R94" s="98">
        <f t="shared" si="2"/>
        <v>5063.4</v>
      </c>
      <c r="S94" s="98">
        <f t="shared" si="2"/>
        <v>0</v>
      </c>
    </row>
    <row r="95" s="1" customFormat="1" ht="37" customHeight="1" spans="1:19">
      <c r="A95" s="64">
        <v>1</v>
      </c>
      <c r="B95" s="40" t="s">
        <v>318</v>
      </c>
      <c r="C95" s="175" t="s">
        <v>265</v>
      </c>
      <c r="D95" s="40" t="s">
        <v>319</v>
      </c>
      <c r="E95" s="54" t="s">
        <v>320</v>
      </c>
      <c r="F95" s="145">
        <v>83.25</v>
      </c>
      <c r="G95" s="64"/>
      <c r="H95" s="64"/>
      <c r="I95" s="106"/>
      <c r="J95" s="106"/>
      <c r="K95" s="106"/>
      <c r="L95" s="101">
        <v>83</v>
      </c>
      <c r="M95" s="101">
        <v>141</v>
      </c>
      <c r="N95" s="40" t="s">
        <v>284</v>
      </c>
      <c r="O95" s="64" t="s">
        <v>284</v>
      </c>
      <c r="P95" s="113" t="s">
        <v>269</v>
      </c>
      <c r="Q95" s="106"/>
      <c r="R95" s="145">
        <v>83.25</v>
      </c>
      <c r="S95" s="210"/>
    </row>
    <row r="96" s="1" customFormat="1" ht="37" customHeight="1" spans="1:19">
      <c r="A96" s="64">
        <v>2</v>
      </c>
      <c r="B96" s="40" t="s">
        <v>321</v>
      </c>
      <c r="C96" s="175" t="s">
        <v>265</v>
      </c>
      <c r="D96" s="40" t="s">
        <v>322</v>
      </c>
      <c r="E96" s="54" t="s">
        <v>323</v>
      </c>
      <c r="F96" s="145">
        <v>44.55</v>
      </c>
      <c r="G96" s="64"/>
      <c r="H96" s="64"/>
      <c r="I96" s="106"/>
      <c r="J96" s="106"/>
      <c r="K96" s="106"/>
      <c r="L96" s="101">
        <v>54</v>
      </c>
      <c r="M96" s="101">
        <v>99</v>
      </c>
      <c r="N96" s="40" t="s">
        <v>313</v>
      </c>
      <c r="O96" s="40" t="s">
        <v>313</v>
      </c>
      <c r="P96" s="113" t="s">
        <v>269</v>
      </c>
      <c r="Q96" s="106"/>
      <c r="R96" s="145">
        <v>44.55</v>
      </c>
      <c r="S96" s="210"/>
    </row>
    <row r="97" s="1" customFormat="1" ht="37" customHeight="1" spans="1:19">
      <c r="A97" s="64">
        <v>3</v>
      </c>
      <c r="B97" s="40" t="s">
        <v>324</v>
      </c>
      <c r="C97" s="175" t="s">
        <v>265</v>
      </c>
      <c r="D97" s="40" t="s">
        <v>325</v>
      </c>
      <c r="E97" s="54" t="s">
        <v>326</v>
      </c>
      <c r="F97" s="145">
        <v>84.15</v>
      </c>
      <c r="G97" s="64"/>
      <c r="H97" s="64"/>
      <c r="I97" s="106"/>
      <c r="J97" s="106"/>
      <c r="K97" s="106"/>
      <c r="L97" s="101">
        <v>24</v>
      </c>
      <c r="M97" s="101">
        <v>56</v>
      </c>
      <c r="N97" s="40" t="s">
        <v>313</v>
      </c>
      <c r="O97" s="40" t="s">
        <v>313</v>
      </c>
      <c r="P97" s="113" t="s">
        <v>269</v>
      </c>
      <c r="Q97" s="106"/>
      <c r="R97" s="145">
        <v>84.15</v>
      </c>
      <c r="S97" s="192"/>
    </row>
    <row r="98" ht="37" customHeight="1" spans="1:19">
      <c r="A98" s="64">
        <v>4</v>
      </c>
      <c r="B98" s="40" t="s">
        <v>327</v>
      </c>
      <c r="C98" s="176" t="s">
        <v>265</v>
      </c>
      <c r="D98" s="40" t="s">
        <v>328</v>
      </c>
      <c r="E98" s="54" t="s">
        <v>329</v>
      </c>
      <c r="F98" s="145">
        <v>27.9</v>
      </c>
      <c r="G98" s="64"/>
      <c r="H98" s="64"/>
      <c r="I98" s="106"/>
      <c r="J98" s="106"/>
      <c r="K98" s="106"/>
      <c r="L98" s="101">
        <v>29</v>
      </c>
      <c r="M98" s="101">
        <v>47</v>
      </c>
      <c r="N98" s="40" t="s">
        <v>313</v>
      </c>
      <c r="O98" s="40" t="s">
        <v>313</v>
      </c>
      <c r="P98" s="113" t="s">
        <v>269</v>
      </c>
      <c r="Q98" s="106"/>
      <c r="R98" s="145">
        <v>27.9</v>
      </c>
      <c r="S98" s="98"/>
    </row>
    <row r="99" ht="37" customHeight="1" spans="1:19">
      <c r="A99" s="64">
        <v>5</v>
      </c>
      <c r="B99" s="40" t="s">
        <v>330</v>
      </c>
      <c r="C99" s="39" t="s">
        <v>265</v>
      </c>
      <c r="D99" s="40" t="s">
        <v>331</v>
      </c>
      <c r="E99" s="177" t="s">
        <v>332</v>
      </c>
      <c r="F99" s="145">
        <v>40.95</v>
      </c>
      <c r="G99" s="64"/>
      <c r="H99" s="64"/>
      <c r="I99" s="106"/>
      <c r="J99" s="106"/>
      <c r="K99" s="106"/>
      <c r="L99" s="101">
        <v>27</v>
      </c>
      <c r="M99" s="101">
        <v>50</v>
      </c>
      <c r="N99" s="64" t="s">
        <v>333</v>
      </c>
      <c r="O99" s="64" t="s">
        <v>333</v>
      </c>
      <c r="P99" s="113" t="s">
        <v>269</v>
      </c>
      <c r="Q99" s="106"/>
      <c r="R99" s="145">
        <v>40.95</v>
      </c>
      <c r="S99" s="98"/>
    </row>
    <row r="100" ht="37" customHeight="1" spans="1:19">
      <c r="A100" s="64">
        <v>6</v>
      </c>
      <c r="B100" s="40" t="s">
        <v>334</v>
      </c>
      <c r="C100" s="39" t="s">
        <v>265</v>
      </c>
      <c r="D100" s="40" t="s">
        <v>335</v>
      </c>
      <c r="E100" s="177" t="s">
        <v>336</v>
      </c>
      <c r="F100" s="145">
        <v>55.8</v>
      </c>
      <c r="G100" s="64"/>
      <c r="H100" s="64"/>
      <c r="I100" s="106"/>
      <c r="J100" s="106"/>
      <c r="K100" s="106"/>
      <c r="L100" s="101">
        <v>64</v>
      </c>
      <c r="M100" s="101">
        <v>110</v>
      </c>
      <c r="N100" s="64" t="s">
        <v>333</v>
      </c>
      <c r="O100" s="64" t="s">
        <v>333</v>
      </c>
      <c r="P100" s="113" t="s">
        <v>269</v>
      </c>
      <c r="Q100" s="106"/>
      <c r="R100" s="145">
        <v>55.8</v>
      </c>
      <c r="S100" s="98"/>
    </row>
    <row r="101" ht="37" customHeight="1" spans="1:19">
      <c r="A101" s="64">
        <v>7</v>
      </c>
      <c r="B101" s="40" t="s">
        <v>337</v>
      </c>
      <c r="C101" s="175" t="s">
        <v>265</v>
      </c>
      <c r="D101" s="40" t="s">
        <v>338</v>
      </c>
      <c r="E101" s="177" t="s">
        <v>339</v>
      </c>
      <c r="F101" s="145">
        <v>31.95</v>
      </c>
      <c r="G101" s="64"/>
      <c r="H101" s="64"/>
      <c r="I101" s="106"/>
      <c r="J101" s="106"/>
      <c r="K101" s="106"/>
      <c r="L101" s="101">
        <v>68</v>
      </c>
      <c r="M101" s="101">
        <v>142</v>
      </c>
      <c r="N101" s="64" t="s">
        <v>333</v>
      </c>
      <c r="O101" s="64" t="s">
        <v>333</v>
      </c>
      <c r="P101" s="113" t="s">
        <v>269</v>
      </c>
      <c r="Q101" s="106"/>
      <c r="R101" s="145">
        <v>31.95</v>
      </c>
      <c r="S101" s="98"/>
    </row>
    <row r="102" ht="37" customHeight="1" spans="1:19">
      <c r="A102" s="64">
        <v>8</v>
      </c>
      <c r="B102" s="40" t="s">
        <v>340</v>
      </c>
      <c r="C102" s="175" t="s">
        <v>265</v>
      </c>
      <c r="D102" s="40" t="s">
        <v>341</v>
      </c>
      <c r="E102" s="177" t="s">
        <v>342</v>
      </c>
      <c r="F102" s="145">
        <v>53.1</v>
      </c>
      <c r="G102" s="64"/>
      <c r="H102" s="64"/>
      <c r="I102" s="106"/>
      <c r="J102" s="106"/>
      <c r="K102" s="106"/>
      <c r="L102" s="101">
        <v>47</v>
      </c>
      <c r="M102" s="101">
        <v>85</v>
      </c>
      <c r="N102" s="61" t="s">
        <v>287</v>
      </c>
      <c r="O102" s="61" t="s">
        <v>287</v>
      </c>
      <c r="P102" s="113" t="s">
        <v>269</v>
      </c>
      <c r="Q102" s="106"/>
      <c r="R102" s="145">
        <v>53.1</v>
      </c>
      <c r="S102" s="98"/>
    </row>
    <row r="103" ht="37" customHeight="1" spans="1:19">
      <c r="A103" s="64">
        <v>9</v>
      </c>
      <c r="B103" s="40" t="s">
        <v>343</v>
      </c>
      <c r="C103" s="175" t="s">
        <v>265</v>
      </c>
      <c r="D103" s="40" t="s">
        <v>344</v>
      </c>
      <c r="E103" s="177" t="s">
        <v>345</v>
      </c>
      <c r="F103" s="145">
        <v>39.6</v>
      </c>
      <c r="G103" s="64"/>
      <c r="H103" s="64"/>
      <c r="I103" s="106"/>
      <c r="J103" s="106"/>
      <c r="K103" s="106"/>
      <c r="L103" s="101">
        <v>84</v>
      </c>
      <c r="M103" s="101">
        <v>144</v>
      </c>
      <c r="N103" s="61" t="s">
        <v>287</v>
      </c>
      <c r="O103" s="61" t="s">
        <v>287</v>
      </c>
      <c r="P103" s="113" t="s">
        <v>269</v>
      </c>
      <c r="Q103" s="106"/>
      <c r="R103" s="145">
        <v>39.6</v>
      </c>
      <c r="S103" s="98"/>
    </row>
    <row r="104" ht="37" customHeight="1" spans="1:19">
      <c r="A104" s="64">
        <v>10</v>
      </c>
      <c r="B104" s="40" t="s">
        <v>346</v>
      </c>
      <c r="C104" s="176" t="s">
        <v>265</v>
      </c>
      <c r="D104" s="40" t="s">
        <v>347</v>
      </c>
      <c r="E104" s="42" t="s">
        <v>348</v>
      </c>
      <c r="F104" s="145">
        <v>35.55</v>
      </c>
      <c r="G104" s="64"/>
      <c r="H104" s="64"/>
      <c r="I104" s="106"/>
      <c r="J104" s="106"/>
      <c r="K104" s="106"/>
      <c r="L104" s="101">
        <v>28</v>
      </c>
      <c r="M104" s="101">
        <v>51</v>
      </c>
      <c r="N104" s="40" t="s">
        <v>309</v>
      </c>
      <c r="O104" s="40" t="s">
        <v>309</v>
      </c>
      <c r="P104" s="113" t="s">
        <v>269</v>
      </c>
      <c r="Q104" s="106"/>
      <c r="R104" s="145">
        <v>35.55</v>
      </c>
      <c r="S104" s="98"/>
    </row>
    <row r="105" ht="37" customHeight="1" spans="1:19">
      <c r="A105" s="64">
        <v>11</v>
      </c>
      <c r="B105" s="40" t="s">
        <v>349</v>
      </c>
      <c r="C105" s="175" t="s">
        <v>265</v>
      </c>
      <c r="D105" s="40" t="s">
        <v>350</v>
      </c>
      <c r="E105" s="54" t="s">
        <v>351</v>
      </c>
      <c r="F105" s="145">
        <v>72</v>
      </c>
      <c r="G105" s="64"/>
      <c r="H105" s="64"/>
      <c r="I105" s="106"/>
      <c r="J105" s="106"/>
      <c r="K105" s="106"/>
      <c r="L105" s="101">
        <v>80</v>
      </c>
      <c r="M105" s="101">
        <v>155</v>
      </c>
      <c r="N105" s="40" t="s">
        <v>309</v>
      </c>
      <c r="O105" s="40" t="s">
        <v>309</v>
      </c>
      <c r="P105" s="113" t="s">
        <v>269</v>
      </c>
      <c r="Q105" s="106"/>
      <c r="R105" s="145">
        <v>72</v>
      </c>
      <c r="S105" s="98"/>
    </row>
    <row r="106" ht="37" customHeight="1" spans="1:19">
      <c r="A106" s="64">
        <v>12</v>
      </c>
      <c r="B106" s="40" t="s">
        <v>352</v>
      </c>
      <c r="C106" s="175" t="s">
        <v>265</v>
      </c>
      <c r="D106" s="40" t="s">
        <v>353</v>
      </c>
      <c r="E106" s="54" t="s">
        <v>354</v>
      </c>
      <c r="F106" s="145">
        <v>52.65</v>
      </c>
      <c r="G106" s="64"/>
      <c r="H106" s="64"/>
      <c r="I106" s="106"/>
      <c r="J106" s="106"/>
      <c r="K106" s="106"/>
      <c r="L106" s="101">
        <v>16</v>
      </c>
      <c r="M106" s="101">
        <v>23</v>
      </c>
      <c r="N106" s="40" t="s">
        <v>291</v>
      </c>
      <c r="O106" s="40" t="s">
        <v>291</v>
      </c>
      <c r="P106" s="113" t="s">
        <v>269</v>
      </c>
      <c r="Q106" s="106"/>
      <c r="R106" s="145">
        <v>52.65</v>
      </c>
      <c r="S106" s="98"/>
    </row>
    <row r="107" ht="37" customHeight="1" spans="1:19">
      <c r="A107" s="64">
        <v>13</v>
      </c>
      <c r="B107" s="40" t="s">
        <v>355</v>
      </c>
      <c r="C107" s="175" t="s">
        <v>265</v>
      </c>
      <c r="D107" s="40" t="s">
        <v>356</v>
      </c>
      <c r="E107" s="54" t="s">
        <v>357</v>
      </c>
      <c r="F107" s="145">
        <v>88.65</v>
      </c>
      <c r="G107" s="64"/>
      <c r="H107" s="64"/>
      <c r="I107" s="106"/>
      <c r="J107" s="106"/>
      <c r="K107" s="106"/>
      <c r="L107" s="101">
        <v>23</v>
      </c>
      <c r="M107" s="101">
        <v>37</v>
      </c>
      <c r="N107" s="40" t="s">
        <v>291</v>
      </c>
      <c r="O107" s="40" t="s">
        <v>291</v>
      </c>
      <c r="P107" s="113" t="s">
        <v>269</v>
      </c>
      <c r="Q107" s="106"/>
      <c r="R107" s="145">
        <v>88.65</v>
      </c>
      <c r="S107" s="98"/>
    </row>
    <row r="108" ht="37" customHeight="1" spans="1:19">
      <c r="A108" s="64">
        <v>14</v>
      </c>
      <c r="B108" s="40" t="s">
        <v>358</v>
      </c>
      <c r="C108" s="176" t="s">
        <v>265</v>
      </c>
      <c r="D108" s="40" t="s">
        <v>359</v>
      </c>
      <c r="E108" s="54" t="s">
        <v>360</v>
      </c>
      <c r="F108" s="145">
        <v>52.65</v>
      </c>
      <c r="G108" s="64"/>
      <c r="H108" s="64"/>
      <c r="I108" s="106"/>
      <c r="J108" s="106"/>
      <c r="K108" s="106"/>
      <c r="L108" s="101">
        <v>45</v>
      </c>
      <c r="M108" s="101">
        <v>72</v>
      </c>
      <c r="N108" s="40" t="s">
        <v>291</v>
      </c>
      <c r="O108" s="40" t="s">
        <v>291</v>
      </c>
      <c r="P108" s="113" t="s">
        <v>269</v>
      </c>
      <c r="Q108" s="106"/>
      <c r="R108" s="145">
        <v>52.65</v>
      </c>
      <c r="S108" s="98"/>
    </row>
    <row r="109" ht="37" customHeight="1" spans="1:19">
      <c r="A109" s="64">
        <v>15</v>
      </c>
      <c r="B109" s="40" t="s">
        <v>361</v>
      </c>
      <c r="C109" s="39" t="s">
        <v>265</v>
      </c>
      <c r="D109" s="40" t="s">
        <v>362</v>
      </c>
      <c r="E109" s="54" t="s">
        <v>363</v>
      </c>
      <c r="F109" s="145">
        <v>89.55</v>
      </c>
      <c r="G109" s="64"/>
      <c r="H109" s="64"/>
      <c r="I109" s="106"/>
      <c r="J109" s="106"/>
      <c r="K109" s="106"/>
      <c r="L109" s="101">
        <v>33</v>
      </c>
      <c r="M109" s="101">
        <v>58</v>
      </c>
      <c r="N109" s="64" t="s">
        <v>364</v>
      </c>
      <c r="O109" s="64" t="s">
        <v>364</v>
      </c>
      <c r="P109" s="113" t="s">
        <v>269</v>
      </c>
      <c r="Q109" s="106"/>
      <c r="R109" s="145">
        <v>89.55</v>
      </c>
      <c r="S109" s="98"/>
    </row>
    <row r="110" ht="37" customHeight="1" spans="1:19">
      <c r="A110" s="64">
        <v>16</v>
      </c>
      <c r="B110" s="40" t="s">
        <v>365</v>
      </c>
      <c r="C110" s="39" t="s">
        <v>265</v>
      </c>
      <c r="D110" s="40" t="s">
        <v>366</v>
      </c>
      <c r="E110" s="54" t="s">
        <v>367</v>
      </c>
      <c r="F110" s="145">
        <v>32.4</v>
      </c>
      <c r="G110" s="64"/>
      <c r="H110" s="64"/>
      <c r="I110" s="106"/>
      <c r="J110" s="106"/>
      <c r="K110" s="106"/>
      <c r="L110" s="101">
        <v>55</v>
      </c>
      <c r="M110" s="101">
        <v>89</v>
      </c>
      <c r="N110" s="61" t="s">
        <v>287</v>
      </c>
      <c r="O110" s="61" t="s">
        <v>287</v>
      </c>
      <c r="P110" s="113" t="s">
        <v>269</v>
      </c>
      <c r="Q110" s="106"/>
      <c r="R110" s="145">
        <v>32.4</v>
      </c>
      <c r="S110" s="98"/>
    </row>
    <row r="111" ht="37" customHeight="1" spans="1:19">
      <c r="A111" s="64">
        <v>17</v>
      </c>
      <c r="B111" s="40" t="s">
        <v>368</v>
      </c>
      <c r="C111" s="175" t="s">
        <v>265</v>
      </c>
      <c r="D111" s="40" t="s">
        <v>369</v>
      </c>
      <c r="E111" s="54" t="s">
        <v>370</v>
      </c>
      <c r="F111" s="145">
        <v>63.45</v>
      </c>
      <c r="G111" s="64"/>
      <c r="H111" s="64"/>
      <c r="I111" s="106"/>
      <c r="J111" s="106"/>
      <c r="K111" s="106"/>
      <c r="L111" s="101">
        <v>126</v>
      </c>
      <c r="M111" s="101">
        <v>200</v>
      </c>
      <c r="N111" s="61" t="s">
        <v>287</v>
      </c>
      <c r="O111" s="61" t="s">
        <v>287</v>
      </c>
      <c r="P111" s="113" t="s">
        <v>269</v>
      </c>
      <c r="Q111" s="106"/>
      <c r="R111" s="145">
        <v>63.45</v>
      </c>
      <c r="S111" s="98"/>
    </row>
    <row r="112" ht="37" customHeight="1" spans="1:19">
      <c r="A112" s="64">
        <v>18</v>
      </c>
      <c r="B112" s="40" t="s">
        <v>371</v>
      </c>
      <c r="C112" s="175" t="s">
        <v>265</v>
      </c>
      <c r="D112" s="40" t="s">
        <v>372</v>
      </c>
      <c r="E112" s="54" t="s">
        <v>373</v>
      </c>
      <c r="F112" s="145">
        <v>18.9</v>
      </c>
      <c r="G112" s="64"/>
      <c r="H112" s="64"/>
      <c r="I112" s="106"/>
      <c r="J112" s="106"/>
      <c r="K112" s="106"/>
      <c r="L112" s="101">
        <v>13</v>
      </c>
      <c r="M112" s="101">
        <v>20</v>
      </c>
      <c r="N112" s="64" t="s">
        <v>284</v>
      </c>
      <c r="O112" s="64" t="s">
        <v>284</v>
      </c>
      <c r="P112" s="113" t="s">
        <v>269</v>
      </c>
      <c r="Q112" s="106"/>
      <c r="R112" s="145">
        <v>18.9</v>
      </c>
      <c r="S112" s="98"/>
    </row>
    <row r="113" ht="37" customHeight="1" spans="1:19">
      <c r="A113" s="64">
        <v>19</v>
      </c>
      <c r="B113" s="40" t="s">
        <v>374</v>
      </c>
      <c r="C113" s="175" t="s">
        <v>265</v>
      </c>
      <c r="D113" s="40" t="s">
        <v>375</v>
      </c>
      <c r="E113" s="54" t="s">
        <v>376</v>
      </c>
      <c r="F113" s="145">
        <v>19.8</v>
      </c>
      <c r="G113" s="64"/>
      <c r="H113" s="64"/>
      <c r="I113" s="106"/>
      <c r="J113" s="106"/>
      <c r="K113" s="106"/>
      <c r="L113" s="101">
        <v>17</v>
      </c>
      <c r="M113" s="101">
        <v>26</v>
      </c>
      <c r="N113" s="64" t="s">
        <v>284</v>
      </c>
      <c r="O113" s="64" t="s">
        <v>284</v>
      </c>
      <c r="P113" s="113" t="s">
        <v>269</v>
      </c>
      <c r="Q113" s="106"/>
      <c r="R113" s="145">
        <v>19.8</v>
      </c>
      <c r="S113" s="98"/>
    </row>
    <row r="114" ht="37" customHeight="1" spans="1:19">
      <c r="A114" s="64">
        <v>20</v>
      </c>
      <c r="B114" s="40" t="s">
        <v>377</v>
      </c>
      <c r="C114" s="176" t="s">
        <v>265</v>
      </c>
      <c r="D114" s="40" t="s">
        <v>378</v>
      </c>
      <c r="E114" s="54" t="s">
        <v>379</v>
      </c>
      <c r="F114" s="145">
        <v>80.55</v>
      </c>
      <c r="G114" s="64"/>
      <c r="H114" s="64"/>
      <c r="I114" s="106"/>
      <c r="J114" s="106"/>
      <c r="K114" s="106"/>
      <c r="L114" s="101">
        <v>24</v>
      </c>
      <c r="M114" s="101">
        <v>39</v>
      </c>
      <c r="N114" s="64" t="s">
        <v>284</v>
      </c>
      <c r="O114" s="64" t="s">
        <v>284</v>
      </c>
      <c r="P114" s="113" t="s">
        <v>269</v>
      </c>
      <c r="Q114" s="106"/>
      <c r="R114" s="145">
        <v>80.55</v>
      </c>
      <c r="S114" s="98"/>
    </row>
    <row r="115" ht="37" customHeight="1" spans="1:19">
      <c r="A115" s="64">
        <v>21</v>
      </c>
      <c r="B115" s="40" t="s">
        <v>380</v>
      </c>
      <c r="C115" s="175" t="s">
        <v>265</v>
      </c>
      <c r="D115" s="40" t="s">
        <v>381</v>
      </c>
      <c r="E115" s="178" t="s">
        <v>382</v>
      </c>
      <c r="F115" s="145">
        <v>373.95</v>
      </c>
      <c r="G115" s="64"/>
      <c r="H115" s="64"/>
      <c r="I115" s="106"/>
      <c r="J115" s="106"/>
      <c r="K115" s="106"/>
      <c r="L115" s="101">
        <v>135</v>
      </c>
      <c r="M115" s="101">
        <v>242</v>
      </c>
      <c r="N115" s="64" t="s">
        <v>276</v>
      </c>
      <c r="O115" s="64" t="s">
        <v>276</v>
      </c>
      <c r="P115" s="113" t="s">
        <v>269</v>
      </c>
      <c r="Q115" s="106"/>
      <c r="R115" s="145">
        <v>373.95</v>
      </c>
      <c r="S115" s="98"/>
    </row>
    <row r="116" ht="37" customHeight="1" spans="1:19">
      <c r="A116" s="64">
        <v>22</v>
      </c>
      <c r="B116" s="40" t="s">
        <v>383</v>
      </c>
      <c r="C116" s="175" t="s">
        <v>265</v>
      </c>
      <c r="D116" s="40" t="s">
        <v>384</v>
      </c>
      <c r="E116" s="178" t="s">
        <v>385</v>
      </c>
      <c r="F116" s="145">
        <v>158.4</v>
      </c>
      <c r="G116" s="64"/>
      <c r="H116" s="64"/>
      <c r="I116" s="106"/>
      <c r="J116" s="106"/>
      <c r="K116" s="106"/>
      <c r="L116" s="101">
        <v>77</v>
      </c>
      <c r="M116" s="101">
        <v>126</v>
      </c>
      <c r="N116" s="64" t="s">
        <v>276</v>
      </c>
      <c r="O116" s="64" t="s">
        <v>276</v>
      </c>
      <c r="P116" s="113" t="s">
        <v>269</v>
      </c>
      <c r="Q116" s="106"/>
      <c r="R116" s="145">
        <v>158.4</v>
      </c>
      <c r="S116" s="98"/>
    </row>
    <row r="117" ht="37" customHeight="1" spans="1:19">
      <c r="A117" s="64">
        <v>23</v>
      </c>
      <c r="B117" s="40" t="s">
        <v>386</v>
      </c>
      <c r="C117" s="175" t="s">
        <v>265</v>
      </c>
      <c r="D117" s="40" t="s">
        <v>387</v>
      </c>
      <c r="E117" s="54" t="s">
        <v>388</v>
      </c>
      <c r="F117" s="145">
        <v>149.4</v>
      </c>
      <c r="G117" s="64"/>
      <c r="H117" s="64"/>
      <c r="I117" s="106"/>
      <c r="J117" s="106"/>
      <c r="K117" s="106"/>
      <c r="L117" s="101">
        <v>75</v>
      </c>
      <c r="M117" s="101">
        <v>128</v>
      </c>
      <c r="N117" s="40" t="s">
        <v>389</v>
      </c>
      <c r="O117" s="40" t="s">
        <v>390</v>
      </c>
      <c r="P117" s="113" t="s">
        <v>269</v>
      </c>
      <c r="Q117" s="106"/>
      <c r="R117" s="145">
        <v>149.4</v>
      </c>
      <c r="S117" s="98"/>
    </row>
    <row r="118" ht="37" customHeight="1" spans="1:19">
      <c r="A118" s="64">
        <v>24</v>
      </c>
      <c r="B118" s="40" t="s">
        <v>391</v>
      </c>
      <c r="C118" s="176" t="s">
        <v>265</v>
      </c>
      <c r="D118" s="40" t="s">
        <v>392</v>
      </c>
      <c r="E118" s="54" t="s">
        <v>393</v>
      </c>
      <c r="F118" s="145">
        <v>153.9</v>
      </c>
      <c r="G118" s="64"/>
      <c r="H118" s="64"/>
      <c r="I118" s="106"/>
      <c r="J118" s="106"/>
      <c r="K118" s="106"/>
      <c r="L118" s="101">
        <v>148</v>
      </c>
      <c r="M118" s="101">
        <v>274</v>
      </c>
      <c r="N118" s="40" t="s">
        <v>389</v>
      </c>
      <c r="O118" s="40" t="s">
        <v>390</v>
      </c>
      <c r="P118" s="113" t="s">
        <v>269</v>
      </c>
      <c r="Q118" s="106"/>
      <c r="R118" s="145">
        <v>153.9</v>
      </c>
      <c r="S118" s="98"/>
    </row>
    <row r="119" ht="37" customHeight="1" spans="1:19">
      <c r="A119" s="64">
        <v>25</v>
      </c>
      <c r="B119" s="40" t="s">
        <v>394</v>
      </c>
      <c r="C119" s="175" t="s">
        <v>265</v>
      </c>
      <c r="D119" s="40" t="s">
        <v>395</v>
      </c>
      <c r="E119" s="54" t="s">
        <v>396</v>
      </c>
      <c r="F119" s="145">
        <v>156.15</v>
      </c>
      <c r="G119" s="64"/>
      <c r="H119" s="64"/>
      <c r="I119" s="106"/>
      <c r="J119" s="106"/>
      <c r="K119" s="106"/>
      <c r="L119" s="101">
        <v>30</v>
      </c>
      <c r="M119" s="101">
        <v>48</v>
      </c>
      <c r="N119" s="40" t="s">
        <v>389</v>
      </c>
      <c r="O119" s="40" t="s">
        <v>390</v>
      </c>
      <c r="P119" s="113" t="s">
        <v>269</v>
      </c>
      <c r="Q119" s="106"/>
      <c r="R119" s="145">
        <v>156.15</v>
      </c>
      <c r="S119" s="98"/>
    </row>
    <row r="120" ht="37" customHeight="1" spans="1:19">
      <c r="A120" s="64">
        <v>26</v>
      </c>
      <c r="B120" s="40" t="s">
        <v>397</v>
      </c>
      <c r="C120" s="175" t="s">
        <v>265</v>
      </c>
      <c r="D120" s="40" t="s">
        <v>398</v>
      </c>
      <c r="E120" s="54" t="s">
        <v>399</v>
      </c>
      <c r="F120" s="145">
        <v>174.15</v>
      </c>
      <c r="G120" s="64"/>
      <c r="H120" s="64"/>
      <c r="I120" s="106"/>
      <c r="J120" s="106"/>
      <c r="K120" s="106"/>
      <c r="L120" s="101">
        <v>61</v>
      </c>
      <c r="M120" s="101">
        <v>140</v>
      </c>
      <c r="N120" s="40" t="s">
        <v>389</v>
      </c>
      <c r="O120" s="40" t="s">
        <v>390</v>
      </c>
      <c r="P120" s="113" t="s">
        <v>269</v>
      </c>
      <c r="Q120" s="106"/>
      <c r="R120" s="145">
        <v>174.15</v>
      </c>
      <c r="S120" s="98"/>
    </row>
    <row r="121" ht="37" customHeight="1" spans="1:19">
      <c r="A121" s="64">
        <v>27</v>
      </c>
      <c r="B121" s="40" t="s">
        <v>400</v>
      </c>
      <c r="C121" s="175" t="s">
        <v>265</v>
      </c>
      <c r="D121" s="40" t="s">
        <v>401</v>
      </c>
      <c r="E121" s="54" t="s">
        <v>402</v>
      </c>
      <c r="F121" s="145">
        <v>93.6</v>
      </c>
      <c r="G121" s="64"/>
      <c r="H121" s="64"/>
      <c r="I121" s="106"/>
      <c r="J121" s="106"/>
      <c r="K121" s="106"/>
      <c r="L121" s="101">
        <v>39</v>
      </c>
      <c r="M121" s="101">
        <v>67</v>
      </c>
      <c r="N121" s="40" t="s">
        <v>389</v>
      </c>
      <c r="O121" s="40" t="s">
        <v>390</v>
      </c>
      <c r="P121" s="113" t="s">
        <v>269</v>
      </c>
      <c r="Q121" s="106"/>
      <c r="R121" s="145">
        <v>93.6</v>
      </c>
      <c r="S121" s="98"/>
    </row>
    <row r="122" ht="37" customHeight="1" spans="1:19">
      <c r="A122" s="64">
        <v>28</v>
      </c>
      <c r="B122" s="40" t="s">
        <v>403</v>
      </c>
      <c r="C122" s="176" t="s">
        <v>265</v>
      </c>
      <c r="D122" s="40" t="s">
        <v>404</v>
      </c>
      <c r="E122" s="54" t="s">
        <v>405</v>
      </c>
      <c r="F122" s="145">
        <v>126</v>
      </c>
      <c r="G122" s="64"/>
      <c r="H122" s="64"/>
      <c r="I122" s="106"/>
      <c r="J122" s="106"/>
      <c r="K122" s="106"/>
      <c r="L122" s="101">
        <v>83</v>
      </c>
      <c r="M122" s="101">
        <v>165</v>
      </c>
      <c r="N122" s="40" t="s">
        <v>389</v>
      </c>
      <c r="O122" s="40" t="s">
        <v>390</v>
      </c>
      <c r="P122" s="113" t="s">
        <v>269</v>
      </c>
      <c r="Q122" s="106"/>
      <c r="R122" s="145">
        <v>126</v>
      </c>
      <c r="S122" s="98"/>
    </row>
    <row r="123" ht="37" customHeight="1" spans="1:19">
      <c r="A123" s="64">
        <v>29</v>
      </c>
      <c r="B123" s="40" t="s">
        <v>406</v>
      </c>
      <c r="C123" s="39" t="s">
        <v>265</v>
      </c>
      <c r="D123" s="40" t="s">
        <v>407</v>
      </c>
      <c r="E123" s="177" t="s">
        <v>408</v>
      </c>
      <c r="F123" s="145">
        <v>93.6</v>
      </c>
      <c r="G123" s="64"/>
      <c r="H123" s="64"/>
      <c r="I123" s="106"/>
      <c r="J123" s="106"/>
      <c r="K123" s="106"/>
      <c r="L123" s="101">
        <v>110</v>
      </c>
      <c r="M123" s="101">
        <v>184</v>
      </c>
      <c r="N123" s="64" t="s">
        <v>333</v>
      </c>
      <c r="O123" s="64" t="s">
        <v>333</v>
      </c>
      <c r="P123" s="113" t="s">
        <v>269</v>
      </c>
      <c r="Q123" s="106"/>
      <c r="R123" s="145">
        <v>93.6</v>
      </c>
      <c r="S123" s="98"/>
    </row>
    <row r="124" ht="37" customHeight="1" spans="1:19">
      <c r="A124" s="64">
        <v>30</v>
      </c>
      <c r="B124" s="40" t="s">
        <v>409</v>
      </c>
      <c r="C124" s="39" t="s">
        <v>265</v>
      </c>
      <c r="D124" s="40" t="s">
        <v>410</v>
      </c>
      <c r="E124" s="177" t="s">
        <v>411</v>
      </c>
      <c r="F124" s="145">
        <v>119.25</v>
      </c>
      <c r="G124" s="64"/>
      <c r="H124" s="64"/>
      <c r="I124" s="106"/>
      <c r="J124" s="106"/>
      <c r="K124" s="106"/>
      <c r="L124" s="101">
        <v>126</v>
      </c>
      <c r="M124" s="101">
        <v>190</v>
      </c>
      <c r="N124" s="61" t="s">
        <v>287</v>
      </c>
      <c r="O124" s="61" t="s">
        <v>287</v>
      </c>
      <c r="P124" s="113" t="s">
        <v>269</v>
      </c>
      <c r="Q124" s="106"/>
      <c r="R124" s="145">
        <v>119.25</v>
      </c>
      <c r="S124" s="98"/>
    </row>
    <row r="125" ht="37" customHeight="1" spans="1:19">
      <c r="A125" s="64">
        <v>31</v>
      </c>
      <c r="B125" s="40" t="s">
        <v>412</v>
      </c>
      <c r="C125" s="175" t="s">
        <v>265</v>
      </c>
      <c r="D125" s="40" t="s">
        <v>413</v>
      </c>
      <c r="E125" s="177" t="s">
        <v>414</v>
      </c>
      <c r="F125" s="145">
        <v>172.35</v>
      </c>
      <c r="G125" s="64"/>
      <c r="H125" s="64"/>
      <c r="I125" s="106"/>
      <c r="J125" s="106"/>
      <c r="K125" s="106"/>
      <c r="L125" s="101">
        <v>42</v>
      </c>
      <c r="M125" s="101">
        <v>80</v>
      </c>
      <c r="N125" s="61" t="s">
        <v>287</v>
      </c>
      <c r="O125" s="61" t="s">
        <v>287</v>
      </c>
      <c r="P125" s="113" t="s">
        <v>269</v>
      </c>
      <c r="Q125" s="106"/>
      <c r="R125" s="145">
        <v>172.35</v>
      </c>
      <c r="S125" s="98"/>
    </row>
    <row r="126" ht="37" customHeight="1" spans="1:19">
      <c r="A126" s="64">
        <v>32</v>
      </c>
      <c r="B126" s="40" t="s">
        <v>415</v>
      </c>
      <c r="C126" s="175" t="s">
        <v>265</v>
      </c>
      <c r="D126" s="40" t="s">
        <v>416</v>
      </c>
      <c r="E126" s="177" t="s">
        <v>417</v>
      </c>
      <c r="F126" s="145">
        <v>145.8</v>
      </c>
      <c r="G126" s="64"/>
      <c r="H126" s="64"/>
      <c r="I126" s="106"/>
      <c r="J126" s="106"/>
      <c r="K126" s="106"/>
      <c r="L126" s="101">
        <v>116</v>
      </c>
      <c r="M126" s="101">
        <v>183</v>
      </c>
      <c r="N126" s="61" t="s">
        <v>287</v>
      </c>
      <c r="O126" s="61" t="s">
        <v>287</v>
      </c>
      <c r="P126" s="113" t="s">
        <v>269</v>
      </c>
      <c r="Q126" s="106"/>
      <c r="R126" s="145">
        <v>145.8</v>
      </c>
      <c r="S126" s="98"/>
    </row>
    <row r="127" ht="37" customHeight="1" spans="1:19">
      <c r="A127" s="64">
        <v>33</v>
      </c>
      <c r="B127" s="40" t="s">
        <v>418</v>
      </c>
      <c r="C127" s="175" t="s">
        <v>265</v>
      </c>
      <c r="D127" s="40" t="s">
        <v>419</v>
      </c>
      <c r="E127" s="177" t="s">
        <v>420</v>
      </c>
      <c r="F127" s="145">
        <v>126</v>
      </c>
      <c r="G127" s="64"/>
      <c r="H127" s="64"/>
      <c r="I127" s="106"/>
      <c r="J127" s="106"/>
      <c r="K127" s="106"/>
      <c r="L127" s="101">
        <v>87</v>
      </c>
      <c r="M127" s="101">
        <v>130</v>
      </c>
      <c r="N127" s="61" t="s">
        <v>287</v>
      </c>
      <c r="O127" s="61" t="s">
        <v>287</v>
      </c>
      <c r="P127" s="113" t="s">
        <v>269</v>
      </c>
      <c r="Q127" s="106"/>
      <c r="R127" s="145">
        <v>126</v>
      </c>
      <c r="S127" s="98"/>
    </row>
    <row r="128" ht="37" customHeight="1" spans="1:19">
      <c r="A128" s="64">
        <v>34</v>
      </c>
      <c r="B128" s="40" t="s">
        <v>421</v>
      </c>
      <c r="C128" s="176" t="s">
        <v>265</v>
      </c>
      <c r="D128" s="40" t="s">
        <v>422</v>
      </c>
      <c r="E128" s="54" t="s">
        <v>423</v>
      </c>
      <c r="F128" s="145">
        <v>135</v>
      </c>
      <c r="G128" s="64"/>
      <c r="H128" s="64"/>
      <c r="I128" s="106"/>
      <c r="J128" s="106"/>
      <c r="K128" s="106"/>
      <c r="L128" s="101">
        <v>220</v>
      </c>
      <c r="M128" s="101">
        <v>408</v>
      </c>
      <c r="N128" s="40" t="s">
        <v>424</v>
      </c>
      <c r="O128" s="40" t="s">
        <v>424</v>
      </c>
      <c r="P128" s="113" t="s">
        <v>269</v>
      </c>
      <c r="Q128" s="106"/>
      <c r="R128" s="145">
        <v>135</v>
      </c>
      <c r="S128" s="98"/>
    </row>
    <row r="129" ht="37" customHeight="1" spans="1:19">
      <c r="A129" s="64">
        <v>35</v>
      </c>
      <c r="B129" s="40" t="s">
        <v>425</v>
      </c>
      <c r="C129" s="175" t="s">
        <v>265</v>
      </c>
      <c r="D129" s="40" t="s">
        <v>422</v>
      </c>
      <c r="E129" s="54" t="s">
        <v>426</v>
      </c>
      <c r="F129" s="145">
        <v>243.45</v>
      </c>
      <c r="G129" s="64"/>
      <c r="H129" s="64"/>
      <c r="I129" s="106"/>
      <c r="J129" s="106"/>
      <c r="K129" s="106"/>
      <c r="L129" s="101">
        <v>220</v>
      </c>
      <c r="M129" s="101">
        <v>408</v>
      </c>
      <c r="N129" s="40" t="s">
        <v>424</v>
      </c>
      <c r="O129" s="40" t="s">
        <v>424</v>
      </c>
      <c r="P129" s="113" t="s">
        <v>269</v>
      </c>
      <c r="Q129" s="106"/>
      <c r="R129" s="145">
        <v>243.45</v>
      </c>
      <c r="S129" s="98"/>
    </row>
    <row r="130" ht="37" customHeight="1" spans="1:19">
      <c r="A130" s="64">
        <v>36</v>
      </c>
      <c r="B130" s="40" t="s">
        <v>427</v>
      </c>
      <c r="C130" s="176" t="s">
        <v>265</v>
      </c>
      <c r="D130" s="40" t="s">
        <v>428</v>
      </c>
      <c r="E130" s="54" t="s">
        <v>429</v>
      </c>
      <c r="F130" s="145">
        <v>117.9</v>
      </c>
      <c r="G130" s="64"/>
      <c r="H130" s="64"/>
      <c r="I130" s="106"/>
      <c r="J130" s="106"/>
      <c r="K130" s="106"/>
      <c r="L130" s="101">
        <v>74</v>
      </c>
      <c r="M130" s="101">
        <v>136</v>
      </c>
      <c r="N130" s="40" t="s">
        <v>424</v>
      </c>
      <c r="O130" s="40" t="s">
        <v>424</v>
      </c>
      <c r="P130" s="113" t="s">
        <v>269</v>
      </c>
      <c r="Q130" s="106"/>
      <c r="R130" s="145">
        <v>117.9</v>
      </c>
      <c r="S130" s="98"/>
    </row>
    <row r="131" ht="37" customHeight="1" spans="1:19">
      <c r="A131" s="64">
        <v>37</v>
      </c>
      <c r="B131" s="40" t="s">
        <v>430</v>
      </c>
      <c r="C131" s="175" t="s">
        <v>265</v>
      </c>
      <c r="D131" s="40" t="s">
        <v>431</v>
      </c>
      <c r="E131" s="54" t="s">
        <v>432</v>
      </c>
      <c r="F131" s="145">
        <v>156.15</v>
      </c>
      <c r="G131" s="64"/>
      <c r="H131" s="64"/>
      <c r="I131" s="106"/>
      <c r="J131" s="106"/>
      <c r="K131" s="106"/>
      <c r="L131" s="101">
        <v>34</v>
      </c>
      <c r="M131" s="101">
        <v>60</v>
      </c>
      <c r="N131" s="40" t="s">
        <v>433</v>
      </c>
      <c r="O131" s="40" t="s">
        <v>434</v>
      </c>
      <c r="P131" s="113" t="s">
        <v>269</v>
      </c>
      <c r="Q131" s="106"/>
      <c r="R131" s="145">
        <v>156.15</v>
      </c>
      <c r="S131" s="98"/>
    </row>
    <row r="132" ht="37" customHeight="1" spans="1:19">
      <c r="A132" s="64">
        <v>38</v>
      </c>
      <c r="B132" s="40" t="s">
        <v>435</v>
      </c>
      <c r="C132" s="175" t="s">
        <v>265</v>
      </c>
      <c r="D132" s="40" t="s">
        <v>436</v>
      </c>
      <c r="E132" s="54" t="s">
        <v>437</v>
      </c>
      <c r="F132" s="145">
        <v>173.25</v>
      </c>
      <c r="G132" s="64"/>
      <c r="H132" s="64"/>
      <c r="I132" s="106"/>
      <c r="J132" s="106"/>
      <c r="K132" s="106"/>
      <c r="L132" s="101">
        <v>39</v>
      </c>
      <c r="M132" s="101">
        <v>61</v>
      </c>
      <c r="N132" s="40" t="s">
        <v>433</v>
      </c>
      <c r="O132" s="40" t="s">
        <v>434</v>
      </c>
      <c r="P132" s="113" t="s">
        <v>269</v>
      </c>
      <c r="Q132" s="106"/>
      <c r="R132" s="145">
        <v>173.25</v>
      </c>
      <c r="S132" s="98"/>
    </row>
    <row r="133" ht="37" customHeight="1" spans="1:19">
      <c r="A133" s="64">
        <v>39</v>
      </c>
      <c r="B133" s="40" t="s">
        <v>438</v>
      </c>
      <c r="C133" s="175" t="s">
        <v>265</v>
      </c>
      <c r="D133" s="40" t="s">
        <v>439</v>
      </c>
      <c r="E133" s="54" t="s">
        <v>440</v>
      </c>
      <c r="F133" s="145">
        <v>149.4</v>
      </c>
      <c r="G133" s="64"/>
      <c r="H133" s="64"/>
      <c r="I133" s="106"/>
      <c r="J133" s="106"/>
      <c r="K133" s="106"/>
      <c r="L133" s="101">
        <v>55</v>
      </c>
      <c r="M133" s="101">
        <v>104</v>
      </c>
      <c r="N133" s="40" t="s">
        <v>433</v>
      </c>
      <c r="O133" s="40" t="s">
        <v>434</v>
      </c>
      <c r="P133" s="113" t="s">
        <v>269</v>
      </c>
      <c r="Q133" s="106"/>
      <c r="R133" s="145">
        <v>149.4</v>
      </c>
      <c r="S133" s="98"/>
    </row>
    <row r="134" ht="37" customHeight="1" spans="1:19">
      <c r="A134" s="64">
        <v>40</v>
      </c>
      <c r="B134" s="40" t="s">
        <v>441</v>
      </c>
      <c r="C134" s="176" t="s">
        <v>265</v>
      </c>
      <c r="D134" s="40" t="s">
        <v>442</v>
      </c>
      <c r="E134" s="54" t="s">
        <v>443</v>
      </c>
      <c r="F134" s="145">
        <v>166.95</v>
      </c>
      <c r="G134" s="64"/>
      <c r="H134" s="64"/>
      <c r="I134" s="106"/>
      <c r="J134" s="106"/>
      <c r="K134" s="106"/>
      <c r="L134" s="101">
        <v>11</v>
      </c>
      <c r="M134" s="101">
        <v>17</v>
      </c>
      <c r="N134" s="64" t="s">
        <v>364</v>
      </c>
      <c r="O134" s="64" t="s">
        <v>364</v>
      </c>
      <c r="P134" s="113" t="s">
        <v>269</v>
      </c>
      <c r="Q134" s="106"/>
      <c r="R134" s="145">
        <v>166.95</v>
      </c>
      <c r="S134" s="98"/>
    </row>
    <row r="135" ht="37" customHeight="1" spans="1:19">
      <c r="A135" s="64">
        <v>41</v>
      </c>
      <c r="B135" s="40" t="s">
        <v>444</v>
      </c>
      <c r="C135" s="175" t="s">
        <v>265</v>
      </c>
      <c r="D135" s="40" t="s">
        <v>445</v>
      </c>
      <c r="E135" s="54" t="s">
        <v>446</v>
      </c>
      <c r="F135" s="145">
        <v>154.35</v>
      </c>
      <c r="G135" s="64"/>
      <c r="H135" s="64"/>
      <c r="I135" s="106"/>
      <c r="J135" s="106"/>
      <c r="K135" s="106"/>
      <c r="L135" s="101">
        <v>52</v>
      </c>
      <c r="M135" s="101">
        <v>86</v>
      </c>
      <c r="N135" s="64" t="s">
        <v>364</v>
      </c>
      <c r="O135" s="64" t="s">
        <v>364</v>
      </c>
      <c r="P135" s="113" t="s">
        <v>269</v>
      </c>
      <c r="Q135" s="106"/>
      <c r="R135" s="145">
        <v>154.35</v>
      </c>
      <c r="S135" s="98"/>
    </row>
    <row r="136" ht="37" customHeight="1" spans="1:19">
      <c r="A136" s="64">
        <v>42</v>
      </c>
      <c r="B136" s="40" t="s">
        <v>447</v>
      </c>
      <c r="C136" s="175" t="s">
        <v>265</v>
      </c>
      <c r="D136" s="40" t="s">
        <v>448</v>
      </c>
      <c r="E136" s="54" t="s">
        <v>449</v>
      </c>
      <c r="F136" s="145">
        <v>119.25</v>
      </c>
      <c r="G136" s="64"/>
      <c r="H136" s="64"/>
      <c r="I136" s="106"/>
      <c r="J136" s="106"/>
      <c r="K136" s="106"/>
      <c r="L136" s="101">
        <v>35</v>
      </c>
      <c r="M136" s="101">
        <v>83</v>
      </c>
      <c r="N136" s="64" t="s">
        <v>364</v>
      </c>
      <c r="O136" s="64" t="s">
        <v>364</v>
      </c>
      <c r="P136" s="113" t="s">
        <v>269</v>
      </c>
      <c r="Q136" s="106"/>
      <c r="R136" s="145">
        <v>119.25</v>
      </c>
      <c r="S136" s="98"/>
    </row>
    <row r="137" ht="37" customHeight="1" spans="1:19">
      <c r="A137" s="64">
        <v>43</v>
      </c>
      <c r="B137" s="40" t="s">
        <v>450</v>
      </c>
      <c r="C137" s="175" t="s">
        <v>265</v>
      </c>
      <c r="D137" s="40" t="s">
        <v>451</v>
      </c>
      <c r="E137" s="54" t="s">
        <v>452</v>
      </c>
      <c r="F137" s="145">
        <v>194.4</v>
      </c>
      <c r="G137" s="64"/>
      <c r="H137" s="64"/>
      <c r="I137" s="106"/>
      <c r="J137" s="106"/>
      <c r="K137" s="106"/>
      <c r="L137" s="101">
        <v>54</v>
      </c>
      <c r="M137" s="101">
        <v>97</v>
      </c>
      <c r="N137" s="64" t="s">
        <v>364</v>
      </c>
      <c r="O137" s="64" t="s">
        <v>364</v>
      </c>
      <c r="P137" s="113" t="s">
        <v>269</v>
      </c>
      <c r="Q137" s="106"/>
      <c r="R137" s="145">
        <v>194.4</v>
      </c>
      <c r="S137" s="98"/>
    </row>
    <row r="138" ht="37" customHeight="1" spans="1:19">
      <c r="A138" s="64">
        <v>44</v>
      </c>
      <c r="B138" s="40" t="s">
        <v>453</v>
      </c>
      <c r="C138" s="176" t="s">
        <v>265</v>
      </c>
      <c r="D138" s="40" t="s">
        <v>454</v>
      </c>
      <c r="E138" s="54" t="s">
        <v>455</v>
      </c>
      <c r="F138" s="145">
        <v>121.05</v>
      </c>
      <c r="G138" s="64"/>
      <c r="H138" s="64"/>
      <c r="I138" s="106"/>
      <c r="J138" s="106"/>
      <c r="K138" s="106"/>
      <c r="L138" s="101">
        <v>43</v>
      </c>
      <c r="M138" s="101">
        <v>75</v>
      </c>
      <c r="N138" s="64" t="s">
        <v>284</v>
      </c>
      <c r="O138" s="64" t="s">
        <v>284</v>
      </c>
      <c r="P138" s="113" t="s">
        <v>269</v>
      </c>
      <c r="Q138" s="106"/>
      <c r="R138" s="145">
        <v>121.05</v>
      </c>
      <c r="S138" s="98"/>
    </row>
    <row r="139" ht="37" customHeight="1" spans="1:19">
      <c r="A139" s="64">
        <v>45</v>
      </c>
      <c r="B139" s="40" t="s">
        <v>456</v>
      </c>
      <c r="C139" s="39" t="s">
        <v>265</v>
      </c>
      <c r="D139" s="40" t="s">
        <v>457</v>
      </c>
      <c r="E139" s="54" t="s">
        <v>458</v>
      </c>
      <c r="F139" s="145">
        <v>125.1</v>
      </c>
      <c r="G139" s="64"/>
      <c r="H139" s="64"/>
      <c r="I139" s="106"/>
      <c r="J139" s="106"/>
      <c r="K139" s="106"/>
      <c r="L139" s="101">
        <v>40</v>
      </c>
      <c r="M139" s="101">
        <v>66</v>
      </c>
      <c r="N139" s="64" t="s">
        <v>284</v>
      </c>
      <c r="O139" s="64" t="s">
        <v>284</v>
      </c>
      <c r="P139" s="113" t="s">
        <v>269</v>
      </c>
      <c r="Q139" s="106"/>
      <c r="R139" s="145">
        <v>125.1</v>
      </c>
      <c r="S139" s="98"/>
    </row>
    <row r="140" ht="37" customHeight="1" spans="1:19">
      <c r="A140" s="64">
        <v>46</v>
      </c>
      <c r="B140" s="40" t="s">
        <v>459</v>
      </c>
      <c r="C140" s="39" t="s">
        <v>265</v>
      </c>
      <c r="D140" s="40" t="s">
        <v>460</v>
      </c>
      <c r="E140" s="54" t="s">
        <v>461</v>
      </c>
      <c r="F140" s="145">
        <v>97.2</v>
      </c>
      <c r="G140" s="64"/>
      <c r="H140" s="64"/>
      <c r="I140" s="106"/>
      <c r="J140" s="106"/>
      <c r="K140" s="106"/>
      <c r="L140" s="101">
        <v>30</v>
      </c>
      <c r="M140" s="101">
        <v>43</v>
      </c>
      <c r="N140" s="64" t="s">
        <v>284</v>
      </c>
      <c r="O140" s="64" t="s">
        <v>284</v>
      </c>
      <c r="P140" s="113" t="s">
        <v>269</v>
      </c>
      <c r="Q140" s="106"/>
      <c r="R140" s="145">
        <v>97.2</v>
      </c>
      <c r="S140" s="98"/>
    </row>
    <row r="141" ht="37" customHeight="1" spans="1:19">
      <c r="A141" s="211"/>
      <c r="B141" s="174" t="s">
        <v>462</v>
      </c>
      <c r="C141" s="75"/>
      <c r="D141" s="26"/>
      <c r="E141" s="212"/>
      <c r="F141" s="156">
        <v>919.8</v>
      </c>
      <c r="G141" s="75"/>
      <c r="H141" s="75"/>
      <c r="I141" s="110"/>
      <c r="J141" s="110"/>
      <c r="K141" s="110"/>
      <c r="L141" s="119">
        <f t="shared" ref="L141:R141" si="3">L142+L149</f>
        <v>879</v>
      </c>
      <c r="M141" s="119">
        <f t="shared" si="3"/>
        <v>1542</v>
      </c>
      <c r="N141" s="118"/>
      <c r="O141" s="118"/>
      <c r="P141" s="98"/>
      <c r="Q141" s="111">
        <f t="shared" si="3"/>
        <v>0</v>
      </c>
      <c r="R141" s="98">
        <f t="shared" si="3"/>
        <v>919.8</v>
      </c>
      <c r="S141" s="98">
        <f t="shared" ref="Q141:S141" si="4">S142+S149</f>
        <v>0</v>
      </c>
    </row>
    <row r="142" ht="37" customHeight="1" spans="1:19">
      <c r="A142" s="173"/>
      <c r="B142" s="174" t="s">
        <v>273</v>
      </c>
      <c r="C142" s="75"/>
      <c r="D142" s="26"/>
      <c r="E142" s="212"/>
      <c r="F142" s="213">
        <v>784.8</v>
      </c>
      <c r="G142" s="75"/>
      <c r="H142" s="75"/>
      <c r="I142" s="110"/>
      <c r="J142" s="110"/>
      <c r="K142" s="110"/>
      <c r="L142" s="119">
        <f t="shared" ref="L142:Q142" si="5">SUM(L143:L148)</f>
        <v>845</v>
      </c>
      <c r="M142" s="119">
        <f t="shared" si="5"/>
        <v>1482</v>
      </c>
      <c r="N142" s="118"/>
      <c r="O142" s="118"/>
      <c r="P142" s="98"/>
      <c r="Q142" s="111">
        <f t="shared" si="5"/>
        <v>0</v>
      </c>
      <c r="R142" s="98">
        <f t="shared" ref="Q142:S142" si="6">SUM(R143:R148)</f>
        <v>784.8</v>
      </c>
      <c r="S142" s="98">
        <f t="shared" si="6"/>
        <v>0</v>
      </c>
    </row>
    <row r="143" ht="37" customHeight="1" spans="1:19">
      <c r="A143" s="214">
        <v>1</v>
      </c>
      <c r="B143" s="48" t="s">
        <v>463</v>
      </c>
      <c r="C143" s="47" t="s">
        <v>265</v>
      </c>
      <c r="D143" s="48" t="s">
        <v>132</v>
      </c>
      <c r="E143" s="49" t="s">
        <v>464</v>
      </c>
      <c r="F143" s="145">
        <v>132.3</v>
      </c>
      <c r="G143" s="118"/>
      <c r="H143" s="118"/>
      <c r="I143" s="111"/>
      <c r="J143" s="111"/>
      <c r="K143" s="111"/>
      <c r="L143" s="98">
        <v>104</v>
      </c>
      <c r="M143" s="98">
        <v>222</v>
      </c>
      <c r="N143" s="48" t="s">
        <v>424</v>
      </c>
      <c r="O143" s="48" t="s">
        <v>424</v>
      </c>
      <c r="P143" s="113" t="s">
        <v>269</v>
      </c>
      <c r="Q143" s="111"/>
      <c r="R143" s="145">
        <v>132.3</v>
      </c>
      <c r="S143" s="98"/>
    </row>
    <row r="144" ht="37" customHeight="1" spans="1:19">
      <c r="A144" s="214">
        <v>2</v>
      </c>
      <c r="B144" s="48" t="s">
        <v>465</v>
      </c>
      <c r="C144" s="97" t="s">
        <v>265</v>
      </c>
      <c r="D144" s="48" t="s">
        <v>466</v>
      </c>
      <c r="E144" s="49" t="s">
        <v>467</v>
      </c>
      <c r="F144" s="145">
        <v>65.25</v>
      </c>
      <c r="G144" s="118"/>
      <c r="H144" s="118"/>
      <c r="I144" s="111"/>
      <c r="J144" s="111"/>
      <c r="K144" s="111"/>
      <c r="L144" s="98">
        <v>74</v>
      </c>
      <c r="M144" s="98">
        <v>155</v>
      </c>
      <c r="N144" s="48" t="s">
        <v>424</v>
      </c>
      <c r="O144" s="48" t="s">
        <v>424</v>
      </c>
      <c r="P144" s="113" t="s">
        <v>269</v>
      </c>
      <c r="Q144" s="111"/>
      <c r="R144" s="145">
        <v>65.25</v>
      </c>
      <c r="S144" s="98"/>
    </row>
    <row r="145" ht="37" customHeight="1" spans="1:19">
      <c r="A145" s="214">
        <v>3</v>
      </c>
      <c r="B145" s="48" t="s">
        <v>468</v>
      </c>
      <c r="C145" s="47" t="s">
        <v>265</v>
      </c>
      <c r="D145" s="48" t="s">
        <v>469</v>
      </c>
      <c r="E145" s="49" t="s">
        <v>470</v>
      </c>
      <c r="F145" s="145">
        <v>321.3</v>
      </c>
      <c r="G145" s="118"/>
      <c r="H145" s="118"/>
      <c r="I145" s="111"/>
      <c r="J145" s="111"/>
      <c r="K145" s="111"/>
      <c r="L145" s="98">
        <v>356</v>
      </c>
      <c r="M145" s="98">
        <v>550</v>
      </c>
      <c r="N145" s="48" t="s">
        <v>389</v>
      </c>
      <c r="O145" s="48" t="s">
        <v>313</v>
      </c>
      <c r="P145" s="113" t="s">
        <v>269</v>
      </c>
      <c r="Q145" s="111"/>
      <c r="R145" s="145">
        <v>321.3</v>
      </c>
      <c r="S145" s="98"/>
    </row>
    <row r="146" ht="37" customHeight="1" spans="1:19">
      <c r="A146" s="214">
        <v>4</v>
      </c>
      <c r="B146" s="48" t="s">
        <v>471</v>
      </c>
      <c r="C146" s="47" t="s">
        <v>265</v>
      </c>
      <c r="D146" s="48" t="s">
        <v>108</v>
      </c>
      <c r="E146" s="49" t="s">
        <v>472</v>
      </c>
      <c r="F146" s="145">
        <v>54</v>
      </c>
      <c r="G146" s="118"/>
      <c r="H146" s="118"/>
      <c r="I146" s="111"/>
      <c r="J146" s="111"/>
      <c r="K146" s="111"/>
      <c r="L146" s="98">
        <v>164</v>
      </c>
      <c r="M146" s="98">
        <v>310</v>
      </c>
      <c r="N146" s="48" t="s">
        <v>389</v>
      </c>
      <c r="O146" s="48" t="s">
        <v>313</v>
      </c>
      <c r="P146" s="113" t="s">
        <v>269</v>
      </c>
      <c r="Q146" s="111"/>
      <c r="R146" s="145">
        <v>54</v>
      </c>
      <c r="S146" s="98"/>
    </row>
    <row r="147" ht="37" customHeight="1" spans="1:19">
      <c r="A147" s="214">
        <v>5</v>
      </c>
      <c r="B147" s="48" t="s">
        <v>473</v>
      </c>
      <c r="C147" s="47" t="s">
        <v>265</v>
      </c>
      <c r="D147" s="48" t="s">
        <v>158</v>
      </c>
      <c r="E147" s="49" t="s">
        <v>474</v>
      </c>
      <c r="F147" s="145">
        <v>187.2</v>
      </c>
      <c r="G147" s="118"/>
      <c r="H147" s="118"/>
      <c r="I147" s="111"/>
      <c r="J147" s="111"/>
      <c r="K147" s="111"/>
      <c r="L147" s="98">
        <v>107</v>
      </c>
      <c r="M147" s="98">
        <v>187</v>
      </c>
      <c r="N147" s="118" t="s">
        <v>284</v>
      </c>
      <c r="O147" s="118" t="s">
        <v>284</v>
      </c>
      <c r="P147" s="113" t="s">
        <v>269</v>
      </c>
      <c r="Q147" s="111"/>
      <c r="R147" s="145">
        <v>187.2</v>
      </c>
      <c r="S147" s="98"/>
    </row>
    <row r="148" ht="37" customHeight="1" spans="1:19">
      <c r="A148" s="214">
        <v>6</v>
      </c>
      <c r="B148" s="48" t="s">
        <v>475</v>
      </c>
      <c r="C148" s="97" t="s">
        <v>265</v>
      </c>
      <c r="D148" s="48" t="s">
        <v>476</v>
      </c>
      <c r="E148" s="49" t="s">
        <v>477</v>
      </c>
      <c r="F148" s="145">
        <v>24.75</v>
      </c>
      <c r="G148" s="118"/>
      <c r="H148" s="118"/>
      <c r="I148" s="111"/>
      <c r="J148" s="111"/>
      <c r="K148" s="111"/>
      <c r="L148" s="98">
        <v>40</v>
      </c>
      <c r="M148" s="98">
        <v>58</v>
      </c>
      <c r="N148" s="118" t="s">
        <v>284</v>
      </c>
      <c r="O148" s="118" t="s">
        <v>284</v>
      </c>
      <c r="P148" s="113" t="s">
        <v>269</v>
      </c>
      <c r="Q148" s="111"/>
      <c r="R148" s="145">
        <v>24.75</v>
      </c>
      <c r="S148" s="98"/>
    </row>
    <row r="149" ht="37" customHeight="1" spans="1:19">
      <c r="A149" s="118"/>
      <c r="B149" s="215" t="s">
        <v>317</v>
      </c>
      <c r="C149" s="148" t="s">
        <v>28</v>
      </c>
      <c r="D149" s="26"/>
      <c r="E149" s="212"/>
      <c r="F149" s="156">
        <v>135</v>
      </c>
      <c r="G149" s="75"/>
      <c r="H149" s="75"/>
      <c r="I149" s="110"/>
      <c r="J149" s="110"/>
      <c r="K149" s="110"/>
      <c r="L149" s="119">
        <v>34</v>
      </c>
      <c r="M149" s="119">
        <v>60</v>
      </c>
      <c r="N149" s="26"/>
      <c r="O149" s="26"/>
      <c r="P149" s="193" t="s">
        <v>28</v>
      </c>
      <c r="Q149" s="111"/>
      <c r="R149" s="145">
        <v>135</v>
      </c>
      <c r="S149" s="98"/>
    </row>
    <row r="150" ht="37" customHeight="1" spans="1:19">
      <c r="A150" s="118">
        <v>1</v>
      </c>
      <c r="B150" s="216" t="s">
        <v>478</v>
      </c>
      <c r="C150" s="47" t="s">
        <v>265</v>
      </c>
      <c r="D150" s="48" t="s">
        <v>431</v>
      </c>
      <c r="E150" s="49" t="s">
        <v>479</v>
      </c>
      <c r="F150" s="145">
        <v>135</v>
      </c>
      <c r="G150" s="118"/>
      <c r="H150" s="118"/>
      <c r="I150" s="111"/>
      <c r="J150" s="111"/>
      <c r="K150" s="111"/>
      <c r="L150" s="98">
        <v>34</v>
      </c>
      <c r="M150" s="98">
        <v>60</v>
      </c>
      <c r="N150" s="48" t="s">
        <v>433</v>
      </c>
      <c r="O150" s="48" t="s">
        <v>434</v>
      </c>
      <c r="P150" s="113" t="s">
        <v>269</v>
      </c>
      <c r="Q150" s="111"/>
      <c r="R150" s="145">
        <v>135</v>
      </c>
      <c r="S150" s="98"/>
    </row>
    <row r="151" ht="37" customHeight="1" spans="1:19">
      <c r="A151" s="146"/>
      <c r="B151" s="215" t="s">
        <v>480</v>
      </c>
      <c r="C151" s="148" t="s">
        <v>28</v>
      </c>
      <c r="D151" s="26"/>
      <c r="E151" s="212"/>
      <c r="F151" s="217">
        <v>297.9</v>
      </c>
      <c r="G151" s="75"/>
      <c r="H151" s="75"/>
      <c r="I151" s="110"/>
      <c r="J151" s="110"/>
      <c r="K151" s="110"/>
      <c r="L151" s="181">
        <f t="shared" ref="L151:R151" si="7">SUM(L152:L155)</f>
        <v>414</v>
      </c>
      <c r="M151" s="181">
        <f t="shared" si="7"/>
        <v>931</v>
      </c>
      <c r="N151" s="182"/>
      <c r="O151" s="182"/>
      <c r="P151" s="156"/>
      <c r="Q151" s="157">
        <f t="shared" si="7"/>
        <v>0</v>
      </c>
      <c r="R151" s="156">
        <f t="shared" si="7"/>
        <v>297.9</v>
      </c>
      <c r="S151" s="98"/>
    </row>
    <row r="152" ht="37" customHeight="1" spans="1:19">
      <c r="A152" s="214">
        <v>1</v>
      </c>
      <c r="B152" s="216" t="s">
        <v>481</v>
      </c>
      <c r="C152" s="27" t="s">
        <v>265</v>
      </c>
      <c r="D152" s="48" t="s">
        <v>102</v>
      </c>
      <c r="E152" s="49" t="s">
        <v>482</v>
      </c>
      <c r="F152" s="145">
        <v>121.5</v>
      </c>
      <c r="G152" s="118"/>
      <c r="H152" s="118"/>
      <c r="I152" s="111"/>
      <c r="J152" s="111"/>
      <c r="K152" s="111"/>
      <c r="L152" s="98">
        <v>24</v>
      </c>
      <c r="M152" s="98">
        <v>46</v>
      </c>
      <c r="N152" s="48" t="s">
        <v>389</v>
      </c>
      <c r="O152" s="48" t="s">
        <v>313</v>
      </c>
      <c r="P152" s="113" t="s">
        <v>269</v>
      </c>
      <c r="Q152" s="111"/>
      <c r="R152" s="145">
        <v>121.5</v>
      </c>
      <c r="S152" s="98"/>
    </row>
    <row r="153" ht="37" customHeight="1" spans="1:19">
      <c r="A153" s="214">
        <v>2</v>
      </c>
      <c r="B153" s="216" t="s">
        <v>483</v>
      </c>
      <c r="C153" s="27" t="s">
        <v>265</v>
      </c>
      <c r="D153" s="48" t="s">
        <v>484</v>
      </c>
      <c r="E153" s="49" t="s">
        <v>485</v>
      </c>
      <c r="F153" s="145">
        <v>101.25</v>
      </c>
      <c r="G153" s="118"/>
      <c r="H153" s="118"/>
      <c r="I153" s="111"/>
      <c r="J153" s="111"/>
      <c r="K153" s="111"/>
      <c r="L153" s="98">
        <v>181</v>
      </c>
      <c r="M153" s="98">
        <v>395</v>
      </c>
      <c r="N153" s="48" t="s">
        <v>389</v>
      </c>
      <c r="O153" s="48" t="s">
        <v>313</v>
      </c>
      <c r="P153" s="113" t="s">
        <v>269</v>
      </c>
      <c r="Q153" s="111"/>
      <c r="R153" s="145">
        <v>101.25</v>
      </c>
      <c r="S153" s="98"/>
    </row>
    <row r="154" ht="37" customHeight="1" spans="1:19">
      <c r="A154" s="214">
        <v>3</v>
      </c>
      <c r="B154" s="48" t="s">
        <v>486</v>
      </c>
      <c r="C154" s="47" t="s">
        <v>265</v>
      </c>
      <c r="D154" s="48" t="s">
        <v>118</v>
      </c>
      <c r="E154" s="49" t="s">
        <v>487</v>
      </c>
      <c r="F154" s="145">
        <v>30.15</v>
      </c>
      <c r="G154" s="118"/>
      <c r="H154" s="118"/>
      <c r="I154" s="111"/>
      <c r="J154" s="111"/>
      <c r="K154" s="111"/>
      <c r="L154" s="98">
        <v>59</v>
      </c>
      <c r="M154" s="98">
        <v>121</v>
      </c>
      <c r="N154" s="48" t="s">
        <v>291</v>
      </c>
      <c r="O154" s="48" t="s">
        <v>291</v>
      </c>
      <c r="P154" s="113" t="s">
        <v>269</v>
      </c>
      <c r="Q154" s="111"/>
      <c r="R154" s="145">
        <v>30.15</v>
      </c>
      <c r="S154" s="98"/>
    </row>
    <row r="155" ht="37" customHeight="1" spans="1:19">
      <c r="A155" s="214">
        <v>4</v>
      </c>
      <c r="B155" s="48" t="s">
        <v>488</v>
      </c>
      <c r="C155" s="97" t="s">
        <v>265</v>
      </c>
      <c r="D155" s="48" t="s">
        <v>128</v>
      </c>
      <c r="E155" s="49" t="s">
        <v>489</v>
      </c>
      <c r="F155" s="145">
        <v>45</v>
      </c>
      <c r="G155" s="118"/>
      <c r="H155" s="118"/>
      <c r="I155" s="111"/>
      <c r="J155" s="111"/>
      <c r="K155" s="111"/>
      <c r="L155" s="98">
        <v>150</v>
      </c>
      <c r="M155" s="98">
        <v>369</v>
      </c>
      <c r="N155" s="48" t="s">
        <v>424</v>
      </c>
      <c r="O155" s="48" t="s">
        <v>424</v>
      </c>
      <c r="P155" s="113" t="s">
        <v>269</v>
      </c>
      <c r="Q155" s="111"/>
      <c r="R155" s="145">
        <v>45</v>
      </c>
      <c r="S155" s="98"/>
    </row>
    <row r="156" ht="37" customHeight="1" spans="1:19">
      <c r="A156" s="146"/>
      <c r="B156" s="174" t="s">
        <v>490</v>
      </c>
      <c r="C156" s="148" t="s">
        <v>28</v>
      </c>
      <c r="D156" s="26"/>
      <c r="E156" s="212"/>
      <c r="F156" s="79">
        <v>293.75</v>
      </c>
      <c r="G156" s="75"/>
      <c r="H156" s="75"/>
      <c r="I156" s="110"/>
      <c r="J156" s="110"/>
      <c r="K156" s="110"/>
      <c r="L156" s="181">
        <f t="shared" ref="L156:R156" si="8">SUM(L157:L159)</f>
        <v>2160</v>
      </c>
      <c r="M156" s="181">
        <f t="shared" si="8"/>
        <v>3932</v>
      </c>
      <c r="N156" s="182"/>
      <c r="O156" s="182"/>
      <c r="P156" s="156"/>
      <c r="Q156" s="157">
        <f t="shared" si="8"/>
        <v>0</v>
      </c>
      <c r="R156" s="156">
        <f t="shared" si="8"/>
        <v>220.05</v>
      </c>
      <c r="S156" s="98"/>
    </row>
    <row r="157" ht="37" customHeight="1" spans="1:19">
      <c r="A157" s="118">
        <v>1</v>
      </c>
      <c r="B157" s="48" t="s">
        <v>491</v>
      </c>
      <c r="C157" s="47" t="s">
        <v>265</v>
      </c>
      <c r="D157" s="48" t="s">
        <v>492</v>
      </c>
      <c r="E157" s="49" t="s">
        <v>493</v>
      </c>
      <c r="F157" s="145">
        <v>208.7</v>
      </c>
      <c r="G157" s="118"/>
      <c r="H157" s="118"/>
      <c r="I157" s="111"/>
      <c r="J157" s="111"/>
      <c r="K157" s="111"/>
      <c r="L157" s="98">
        <v>2000</v>
      </c>
      <c r="M157" s="98">
        <v>3600</v>
      </c>
      <c r="N157" s="48" t="s">
        <v>494</v>
      </c>
      <c r="O157" s="48" t="s">
        <v>494</v>
      </c>
      <c r="P157" s="113" t="s">
        <v>269</v>
      </c>
      <c r="Q157" s="111"/>
      <c r="R157" s="145">
        <v>135</v>
      </c>
      <c r="S157" s="98"/>
    </row>
    <row r="158" ht="37" customHeight="1" spans="1:19">
      <c r="A158" s="118">
        <v>2</v>
      </c>
      <c r="B158" s="48" t="s">
        <v>495</v>
      </c>
      <c r="C158" s="47" t="s">
        <v>265</v>
      </c>
      <c r="D158" s="48" t="s">
        <v>496</v>
      </c>
      <c r="E158" s="165" t="s">
        <v>497</v>
      </c>
      <c r="F158" s="145">
        <v>20.25</v>
      </c>
      <c r="G158" s="118"/>
      <c r="H158" s="118"/>
      <c r="I158" s="111"/>
      <c r="J158" s="111"/>
      <c r="K158" s="111"/>
      <c r="L158" s="98">
        <v>40</v>
      </c>
      <c r="M158" s="98">
        <v>137</v>
      </c>
      <c r="N158" s="48" t="s">
        <v>498</v>
      </c>
      <c r="O158" s="48" t="s">
        <v>498</v>
      </c>
      <c r="P158" s="113" t="s">
        <v>269</v>
      </c>
      <c r="Q158" s="111"/>
      <c r="R158" s="145">
        <v>20.25</v>
      </c>
      <c r="S158" s="98"/>
    </row>
    <row r="159" ht="37" customHeight="1" spans="1:19">
      <c r="A159" s="118">
        <v>3</v>
      </c>
      <c r="B159" s="48" t="s">
        <v>499</v>
      </c>
      <c r="C159" s="97" t="s">
        <v>265</v>
      </c>
      <c r="D159" s="48" t="s">
        <v>500</v>
      </c>
      <c r="E159" s="49" t="s">
        <v>501</v>
      </c>
      <c r="F159" s="145">
        <v>64.8</v>
      </c>
      <c r="G159" s="118"/>
      <c r="H159" s="118"/>
      <c r="I159" s="111"/>
      <c r="J159" s="111"/>
      <c r="K159" s="111"/>
      <c r="L159" s="98">
        <v>120</v>
      </c>
      <c r="M159" s="98">
        <v>195</v>
      </c>
      <c r="N159" s="48" t="s">
        <v>219</v>
      </c>
      <c r="O159" s="48" t="s">
        <v>219</v>
      </c>
      <c r="P159" s="113" t="s">
        <v>269</v>
      </c>
      <c r="Q159" s="111"/>
      <c r="R159" s="145">
        <v>64.8</v>
      </c>
      <c r="S159" s="98"/>
    </row>
    <row r="160" ht="37" customHeight="1" spans="1:19">
      <c r="A160" s="146" t="s">
        <v>502</v>
      </c>
      <c r="B160" s="146" t="s">
        <v>503</v>
      </c>
      <c r="C160" s="47" t="s">
        <v>28</v>
      </c>
      <c r="D160" s="48" t="s">
        <v>266</v>
      </c>
      <c r="E160" s="49" t="s">
        <v>504</v>
      </c>
      <c r="F160" s="218">
        <v>50</v>
      </c>
      <c r="G160" s="75"/>
      <c r="H160" s="75"/>
      <c r="I160" s="110"/>
      <c r="J160" s="110"/>
      <c r="K160" s="111"/>
      <c r="L160" s="98"/>
      <c r="M160" s="119">
        <v>333</v>
      </c>
      <c r="N160" s="48" t="s">
        <v>505</v>
      </c>
      <c r="O160" s="118" t="s">
        <v>506</v>
      </c>
      <c r="P160" s="113" t="s">
        <v>507</v>
      </c>
      <c r="Q160" s="111"/>
      <c r="R160" s="119"/>
      <c r="S160" s="219">
        <v>50</v>
      </c>
    </row>
    <row r="161" ht="37" customHeight="1" spans="1:19">
      <c r="A161" s="146" t="s">
        <v>508</v>
      </c>
      <c r="B161" s="146" t="s">
        <v>509</v>
      </c>
      <c r="C161" s="47" t="s">
        <v>28</v>
      </c>
      <c r="D161" s="48" t="s">
        <v>266</v>
      </c>
      <c r="E161" s="49" t="s">
        <v>510</v>
      </c>
      <c r="F161" s="218">
        <v>30</v>
      </c>
      <c r="G161" s="75"/>
      <c r="H161" s="75"/>
      <c r="I161" s="110"/>
      <c r="J161" s="110"/>
      <c r="K161" s="111"/>
      <c r="L161" s="119">
        <v>400</v>
      </c>
      <c r="M161" s="98" t="s">
        <v>28</v>
      </c>
      <c r="N161" s="168" t="s">
        <v>511</v>
      </c>
      <c r="O161" s="166" t="s">
        <v>512</v>
      </c>
      <c r="P161" s="113" t="s">
        <v>513</v>
      </c>
      <c r="Q161" s="111"/>
      <c r="R161" s="119"/>
      <c r="S161" s="219">
        <v>30</v>
      </c>
    </row>
  </sheetData>
  <mergeCells count="16">
    <mergeCell ref="A1:B1"/>
    <mergeCell ref="A2:S2"/>
    <mergeCell ref="Q3:S3"/>
    <mergeCell ref="F4:H4"/>
    <mergeCell ref="I4:M4"/>
    <mergeCell ref="Q4:S4"/>
    <mergeCell ref="A4:A5"/>
    <mergeCell ref="B4:B5"/>
    <mergeCell ref="C4:C5"/>
    <mergeCell ref="D4:D5"/>
    <mergeCell ref="E4:E5"/>
    <mergeCell ref="L55:L56"/>
    <mergeCell ref="M55:M56"/>
    <mergeCell ref="N4:N5"/>
    <mergeCell ref="O4:O5"/>
    <mergeCell ref="P4:P5"/>
  </mergeCells>
  <printOptions horizontalCentered="1"/>
  <pageMargins left="0.196527777777778" right="0.235416666666667" top="0.471527777777778" bottom="0.354166666666667" header="0.313888888888889" footer="0.313888888888889"/>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5:O50"/>
  <sheetViews>
    <sheetView workbookViewId="0">
      <selection activeCell="O26" sqref="O26:O28"/>
    </sheetView>
  </sheetViews>
  <sheetFormatPr defaultColWidth="9" defaultRowHeight="13.5"/>
  <sheetData>
    <row r="5" spans="8:12">
      <c r="H5">
        <v>83.25</v>
      </c>
      <c r="L5">
        <v>132.3</v>
      </c>
    </row>
    <row r="6" spans="1:12">
      <c r="A6">
        <v>98.55</v>
      </c>
      <c r="H6">
        <v>44.55</v>
      </c>
      <c r="L6">
        <v>65.25</v>
      </c>
    </row>
    <row r="7" spans="1:12">
      <c r="A7">
        <v>62.55</v>
      </c>
      <c r="H7">
        <v>84.15</v>
      </c>
      <c r="L7">
        <v>321.3</v>
      </c>
    </row>
    <row r="8" spans="1:12">
      <c r="A8">
        <v>85.5</v>
      </c>
      <c r="H8">
        <v>27.9</v>
      </c>
      <c r="L8">
        <v>54</v>
      </c>
    </row>
    <row r="9" spans="1:12">
      <c r="A9">
        <v>27</v>
      </c>
      <c r="H9">
        <v>40.95</v>
      </c>
      <c r="L9">
        <v>187.2</v>
      </c>
    </row>
    <row r="10" spans="1:12">
      <c r="A10">
        <v>32.4</v>
      </c>
      <c r="H10">
        <v>55.8</v>
      </c>
      <c r="L10">
        <v>24.75</v>
      </c>
    </row>
    <row r="11" spans="1:8">
      <c r="A11">
        <v>63</v>
      </c>
      <c r="H11">
        <v>31.95</v>
      </c>
    </row>
    <row r="12" spans="1:8">
      <c r="A12">
        <v>45</v>
      </c>
      <c r="H12">
        <v>53.1</v>
      </c>
    </row>
    <row r="13" spans="1:15">
      <c r="A13">
        <v>78.75</v>
      </c>
      <c r="H13">
        <v>39.6</v>
      </c>
      <c r="O13">
        <v>121.5</v>
      </c>
    </row>
    <row r="14" spans="1:15">
      <c r="A14">
        <v>22.5</v>
      </c>
      <c r="H14">
        <v>35.55</v>
      </c>
      <c r="O14">
        <v>101.25</v>
      </c>
    </row>
    <row r="15" spans="1:15">
      <c r="A15">
        <v>54</v>
      </c>
      <c r="H15">
        <v>72</v>
      </c>
      <c r="O15">
        <v>30.15</v>
      </c>
    </row>
    <row r="16" spans="1:15">
      <c r="A16">
        <v>63</v>
      </c>
      <c r="H16">
        <v>52.65</v>
      </c>
      <c r="O16">
        <v>45</v>
      </c>
    </row>
    <row r="17" spans="1:8">
      <c r="A17">
        <v>94.5</v>
      </c>
      <c r="H17">
        <v>88.65</v>
      </c>
    </row>
    <row r="18" spans="1:8">
      <c r="A18">
        <v>29.25</v>
      </c>
      <c r="H18">
        <v>52.65</v>
      </c>
    </row>
    <row r="19" spans="1:8">
      <c r="A19">
        <v>331.65</v>
      </c>
      <c r="H19">
        <v>89.55</v>
      </c>
    </row>
    <row r="20" spans="8:8">
      <c r="H20">
        <v>32.4</v>
      </c>
    </row>
    <row r="21" spans="8:8">
      <c r="H21">
        <v>63.45</v>
      </c>
    </row>
    <row r="22" spans="8:8">
      <c r="H22">
        <v>18.9</v>
      </c>
    </row>
    <row r="23" spans="8:8">
      <c r="H23">
        <v>19.8</v>
      </c>
    </row>
    <row r="24" spans="8:8">
      <c r="H24">
        <v>80.55</v>
      </c>
    </row>
    <row r="25" spans="8:8">
      <c r="H25">
        <v>373.95</v>
      </c>
    </row>
    <row r="26" spans="8:15">
      <c r="H26">
        <v>158.4</v>
      </c>
      <c r="O26">
        <v>135</v>
      </c>
    </row>
    <row r="27" spans="8:15">
      <c r="H27">
        <v>149.4</v>
      </c>
      <c r="O27">
        <v>20.25</v>
      </c>
    </row>
    <row r="28" spans="8:15">
      <c r="H28">
        <v>153.9</v>
      </c>
      <c r="O28">
        <v>64.8</v>
      </c>
    </row>
    <row r="29" spans="8:8">
      <c r="H29">
        <v>156.15</v>
      </c>
    </row>
    <row r="30" spans="8:8">
      <c r="H30">
        <v>174.15</v>
      </c>
    </row>
    <row r="31" spans="8:8">
      <c r="H31">
        <v>93.6</v>
      </c>
    </row>
    <row r="32" spans="8:8">
      <c r="H32">
        <v>126</v>
      </c>
    </row>
    <row r="33" spans="8:8">
      <c r="H33">
        <v>93.6</v>
      </c>
    </row>
    <row r="34" spans="8:8">
      <c r="H34">
        <v>119.25</v>
      </c>
    </row>
    <row r="35" spans="8:8">
      <c r="H35">
        <v>172.35</v>
      </c>
    </row>
    <row r="36" spans="8:8">
      <c r="H36">
        <v>145.8</v>
      </c>
    </row>
    <row r="37" spans="8:8">
      <c r="H37">
        <v>126</v>
      </c>
    </row>
    <row r="38" spans="8:8">
      <c r="H38">
        <v>135</v>
      </c>
    </row>
    <row r="39" spans="8:8">
      <c r="H39">
        <v>243.45</v>
      </c>
    </row>
    <row r="40" spans="8:8">
      <c r="H40">
        <v>117.9</v>
      </c>
    </row>
    <row r="41" spans="8:8">
      <c r="H41">
        <v>156.15</v>
      </c>
    </row>
    <row r="42" spans="8:8">
      <c r="H42">
        <v>173.25</v>
      </c>
    </row>
    <row r="43" spans="8:8">
      <c r="H43">
        <v>149.4</v>
      </c>
    </row>
    <row r="44" spans="8:8">
      <c r="H44">
        <v>166.95</v>
      </c>
    </row>
    <row r="45" spans="8:8">
      <c r="H45">
        <v>154.35</v>
      </c>
    </row>
    <row r="46" spans="8:8">
      <c r="H46">
        <v>119.25</v>
      </c>
    </row>
    <row r="47" spans="8:8">
      <c r="H47">
        <v>194.4</v>
      </c>
    </row>
    <row r="48" spans="8:8">
      <c r="H48">
        <v>121.05</v>
      </c>
    </row>
    <row r="49" spans="8:8">
      <c r="H49">
        <v>125.1</v>
      </c>
    </row>
    <row r="50" spans="8:8">
      <c r="H50">
        <v>97.2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按项目分类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2017-03-24T01:17:00Z</dcterms:created>
  <cp:lastPrinted>2018-09-12T03:11:00Z</cp:lastPrinted>
  <dcterms:modified xsi:type="dcterms:W3CDTF">2022-01-27T04:19:16Z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linkTarget="0">
    <vt:lpwstr>11</vt:lpwstr>
  </property>
</Properties>
</file>