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Sheet1!$A$1:$T$97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<sst xmlns="http://schemas.openxmlformats.org/spreadsheetml/2006/main" count="960" uniqueCount="363">
  <si>
    <t>靖宇县2022年度巩固拓展脱贫攻坚成果和乡村振兴项目库建设统计表</t>
  </si>
  <si>
    <t>序号</t>
  </si>
  <si>
    <t>项目基本信息</t>
  </si>
  <si>
    <t>项目投资规模 （万元）</t>
  </si>
  <si>
    <t>资金项目类别</t>
  </si>
  <si>
    <t>受益对象信息（人）</t>
  </si>
  <si>
    <t>项目绩效目标</t>
  </si>
  <si>
    <t>项目名称</t>
  </si>
  <si>
    <t>建设性质</t>
  </si>
  <si>
    <t>建设地点</t>
  </si>
  <si>
    <t>建设内容</t>
  </si>
  <si>
    <t>进度计划</t>
  </si>
  <si>
    <t>补助  标准</t>
  </si>
  <si>
    <t>行业主管部门</t>
  </si>
  <si>
    <t>项目主管部门</t>
  </si>
  <si>
    <t>责任单位</t>
  </si>
  <si>
    <t>合计</t>
  </si>
  <si>
    <t>筹资方式</t>
  </si>
  <si>
    <t>农业生产发展</t>
  </si>
  <si>
    <t>农村基础设施建设</t>
  </si>
  <si>
    <t>其他</t>
  </si>
  <si>
    <t>其中：</t>
  </si>
  <si>
    <t>整合资金</t>
  </si>
  <si>
    <t>其他资金</t>
  </si>
  <si>
    <t>脱贫人口数</t>
  </si>
  <si>
    <t>监测对象数</t>
  </si>
  <si>
    <t>一</t>
  </si>
  <si>
    <t>产业项目</t>
  </si>
  <si>
    <t>（一）</t>
  </si>
  <si>
    <t>靖宇县重点产业项目</t>
  </si>
  <si>
    <t>长白山特色小浆果种苗产业园区项目</t>
  </si>
  <si>
    <t>新建</t>
  </si>
  <si>
    <t>靖宇镇</t>
  </si>
  <si>
    <t>建设标准化植物工厂一座，用于进行蓝莓种苗研发试验；建设暖棚10个，冷棚15个，种植园800亩，五大品类产业园1000亩</t>
  </si>
  <si>
    <t>2022.03-2022.11</t>
  </si>
  <si>
    <t>执行行业标准</t>
  </si>
  <si>
    <t>农业农村局、自然资源局</t>
  </si>
  <si>
    <t>√</t>
  </si>
  <si>
    <t>扩大种植业规模，带动村民收入，提供就业岗位</t>
  </si>
  <si>
    <t>乡村振兴特色养殖肉牛、梅花鹿项目</t>
  </si>
  <si>
    <t>赤松镇、龙泉镇、景山镇</t>
  </si>
  <si>
    <t>新建标准化牛舍10栋15000平方米；中转场地；围栏等</t>
  </si>
  <si>
    <t>农业农村局、畜牧兽医管理总站</t>
  </si>
  <si>
    <t>乡村振兴服务中心</t>
  </si>
  <si>
    <t>乡村振兴服务中心、畜牧总站</t>
  </si>
  <si>
    <t>扩大养殖业规模，建设养殖配套设施，带动村民收入，提供就业岗位</t>
  </si>
  <si>
    <t>刺嫩芽暖棚种植项目</t>
  </si>
  <si>
    <t>景山镇、那尔轰镇</t>
  </si>
  <si>
    <t>建设暖棚40栋，建设配套冷库2栋</t>
  </si>
  <si>
    <t>农业农村局、自然资源局、生态环境局</t>
  </si>
  <si>
    <t>扩大种殖业规模，建设养殖配套设施，带动村民收入，提供就业岗位</t>
  </si>
  <si>
    <t>肉牛养殖项目</t>
  </si>
  <si>
    <t>建设牛舍</t>
  </si>
  <si>
    <t>花园口镇万亩林下参基地建设项目</t>
  </si>
  <si>
    <t>花园口镇</t>
  </si>
  <si>
    <t>万亩林下参基地建设及棚膜经济</t>
  </si>
  <si>
    <t>花园口镇人民政府</t>
  </si>
  <si>
    <t>增加收入提高幸福感，受益921人</t>
  </si>
  <si>
    <t>棚膜经济山野菜种植项目</t>
  </si>
  <si>
    <t>景山镇、濛江乡、三道湖镇</t>
  </si>
  <si>
    <t>种植刺五加、广东菜、大叶芹等长白山特色山野菜</t>
  </si>
  <si>
    <t>农业农村局</t>
  </si>
  <si>
    <t>景山镇、濛江乡、三道湖镇人民政府</t>
  </si>
  <si>
    <t>（二）</t>
  </si>
  <si>
    <t>因户施策、以奖代补</t>
  </si>
  <si>
    <t>各乡镇</t>
  </si>
  <si>
    <t>因户施策、以奖代补  （种养殖项目）</t>
  </si>
  <si>
    <t>2000元/人</t>
  </si>
  <si>
    <t>各乡镇政府</t>
  </si>
  <si>
    <t>濛江乡2022年因户施策项目</t>
  </si>
  <si>
    <t>濛江乡</t>
  </si>
  <si>
    <t>蓝莓140.6亩，贝母283.4亩</t>
  </si>
  <si>
    <t>濛江乡人民政府</t>
  </si>
  <si>
    <t>支持有劳动能力贫困户，通过自身劳动，发展脱贫产业项目</t>
  </si>
  <si>
    <t>龙泉镇2022年度因户施策项目</t>
  </si>
  <si>
    <t>龙泉镇</t>
  </si>
  <si>
    <t>种植蓝莓72亩、贝母28.5亩</t>
  </si>
  <si>
    <t>龙泉镇人民政府</t>
  </si>
  <si>
    <t>靖宇镇2022年因户施策项目</t>
  </si>
  <si>
    <t>预计85户140人发展因户施策贝母、蓝莓、靛果产业项目</t>
  </si>
  <si>
    <t>靖宇镇人民政府</t>
  </si>
  <si>
    <t>景山镇2022年因户施策项目</t>
  </si>
  <si>
    <t>景山镇</t>
  </si>
  <si>
    <t>种植贝母139亩、蓝莓种植19亩，养猪132头</t>
  </si>
  <si>
    <t>景山镇人民政府</t>
  </si>
  <si>
    <t>三道湖镇2022年因户施策项目</t>
  </si>
  <si>
    <t>三道湖镇</t>
  </si>
  <si>
    <t>种植蓝莓15亩，平贝母16亩</t>
  </si>
  <si>
    <t>三道湖镇人民政府</t>
  </si>
  <si>
    <t>那尔轰镇2022年因户施策项目</t>
  </si>
  <si>
    <t>那尔轰镇</t>
  </si>
  <si>
    <t>木耳、大榛子、贝母等</t>
  </si>
  <si>
    <t>那尔轰镇人民政府</t>
  </si>
  <si>
    <t>花园口镇2022年因户施策项目</t>
  </si>
  <si>
    <t>种植黑木耳60.2万袋</t>
  </si>
  <si>
    <t>赤松镇2022年因户施策项目</t>
  </si>
  <si>
    <t>赤松镇</t>
  </si>
  <si>
    <t>平贝母种植面积20.5亩</t>
  </si>
  <si>
    <t>赤松镇人民政府</t>
  </si>
  <si>
    <t>濛江乡2022年以奖代补项目</t>
  </si>
  <si>
    <t>贝母,红小豆、刺嫩芽、地瓜等、养蜂、牛、马等、钢架大棚</t>
  </si>
  <si>
    <t>龙泉镇2022年度以奖代补项目</t>
  </si>
  <si>
    <t>种植蓝莓2亩，人参2861平方，天麻3100平方，蒲公英57亩，贝母98亩，木耳27万袋，猪75头，牛82头，鸡1776只等</t>
  </si>
  <si>
    <t>靖宇镇2022年以奖代补项目</t>
  </si>
  <si>
    <t>预计55户次86人次脱贫户发展种沙参、贝母等、蓝莓等种植业项目和养鸡、鹅、猪等养殖业项目</t>
  </si>
  <si>
    <t>景山镇2022年以奖代补项目</t>
  </si>
  <si>
    <t>到户产业，促进农户发展种植业、养殖业</t>
  </si>
  <si>
    <t>三道湖镇2022年以奖代补项目</t>
  </si>
  <si>
    <t>种植五味子、蓝莓、黑果花楸、贝母、养殖猪、牛、羊、鸡等</t>
  </si>
  <si>
    <t>那尔轰镇2022年以奖代补项目</t>
  </si>
  <si>
    <t>灰苏子、木耳、红小豆等</t>
  </si>
  <si>
    <t>花园口镇2022年以奖代补项目</t>
  </si>
  <si>
    <t>种植高粱70亩，大棚蔬菜8亩，西瓜50亩，香瓜40亩，蓝莓40亩，大榛子40亩，贝母40亩，灰苏子500亩，红小豆200亩，木耳200万袋，牛380头，鸡9725只，羊30只，猪30头等</t>
  </si>
  <si>
    <t>赤松镇2022年以奖代补项目</t>
  </si>
  <si>
    <t>红小豆种植面积500亩，大榛子55亩，蓝莓10亩，人参3亩，贝母40亩，返魂草10亩，婆婆丁3亩，五味子14亩，灰苏子400亩，猪24头，牛55头，羊30只，蜜蜂15箱，鸡150只</t>
  </si>
  <si>
    <t>（三）</t>
  </si>
  <si>
    <t>资产收益</t>
  </si>
  <si>
    <t>花园口镇江沿村、胜利村蔬菜大棚建设项目</t>
  </si>
  <si>
    <t>江沿村、胜利村</t>
  </si>
  <si>
    <t>江沿村钢架春秋大棚，40491.58平方米，202.5万元，胜利村新建暖棚20个，9876.8平方米，投资740.76万元</t>
  </si>
  <si>
    <t>濛江乡商品红公鸡“助力脱贫，乡村振兴”养殖项目</t>
  </si>
  <si>
    <t>中华村转山子屯</t>
  </si>
  <si>
    <t>新建厂房2200平方米，化粪池，蓄水池等机械设备</t>
  </si>
  <si>
    <t>濛江乡鹿饲料加工厂项目</t>
  </si>
  <si>
    <t>板石村</t>
  </si>
  <si>
    <t>计划依托板石村鹿场养殖饲料需求，由鹿场提供技术支持，建设鹿饲料加工厂一座</t>
  </si>
  <si>
    <t>拓展延伸养殖产业链，促进产业项目多元化发展，带动村集体及农户收入</t>
  </si>
  <si>
    <t>濛江乡有机肥加工厂项目</t>
  </si>
  <si>
    <t>板石村等三个村</t>
  </si>
  <si>
    <t>计划利用我乡板石村鹿场、中华村养鸡场、后双山村养鸡场现有资源，集中回收鹿粪、鸡粪，建设有机肥加工厂一座</t>
  </si>
  <si>
    <t>濛江乡徐家店村、八宝村育肥牛养殖项目</t>
  </si>
  <si>
    <t>八宝村、徐家店村</t>
  </si>
  <si>
    <t>利用徐家店村、八宝村现有建设用地24亩，其中徐家店村12亩、八宝村12亩，2个村分别建设牛舍1000㎡、储料间600㎡、看护房100㎡、购买育肥牛600头</t>
  </si>
  <si>
    <t>打造特色养殖产业，拉动村集体经济收入</t>
  </si>
  <si>
    <t>赤松镇甜玉米加工仓储冷链物流建设项目</t>
  </si>
  <si>
    <t>赤松村</t>
  </si>
  <si>
    <t>建设标准化玉米加工生产基地一个，占地12449平方米，建筑7940平方米</t>
  </si>
  <si>
    <t>发展特色种植产业，壮大村集体经济，通过种植、生产、加工和销售增加农户收业链，为放返贫提供有力保障</t>
  </si>
  <si>
    <t>靖宇县单家福蛋类经销有限公司（分厂）建设项目</t>
  </si>
  <si>
    <t>五台村</t>
  </si>
  <si>
    <t>分为两个阶段完成，一期拟在2022年开工，计划投资2000万元，其中单家福公司投资1000万元，以鸡舍、育雏舍、库房、蛋鸡等作抵押争取涉农整合资金1000万元。建设钢结构鸡舍10栋，购置钢结构鸡棚2栋；安装有机肥场发酵罐1套及建设鸡粪存储库房1栋，鸡蛋存放库房1栋</t>
  </si>
  <si>
    <t>带动龙东村、五台村、小北山村等养殖产业发展，增加村集体经济后入，促进农民增收</t>
  </si>
  <si>
    <t>白山育新种鹿厂二分厂种鹿养殖项目</t>
  </si>
  <si>
    <t>程山村</t>
  </si>
  <si>
    <t>新建厂房3万平方米，建设年存栏2000头种鹿养殖场，配套建设办公区、生活区。育新公司以厂房、设备等抵押，争取涉农整合资金1000万元建设鹿舍等固定资产进行合作经营</t>
  </si>
  <si>
    <t>带动程山村、龙西村、梨树村等养殖产业发展，增加村集体经济后入，促进农民增收</t>
  </si>
  <si>
    <t>靖宇镇永生村牛场扩建</t>
  </si>
  <si>
    <t>永生村</t>
  </si>
  <si>
    <t>牛血清提取及肉牛养殖场扩建建设项目总投资预计100万元，新建牛舍及配套设施预计2000平方米</t>
  </si>
  <si>
    <t>场地租金受益村集体，养牛分红受益全村脱贫户，为脱贫户和村集体带来增收</t>
  </si>
  <si>
    <t>靖宇镇永生村机械化养鸡场</t>
  </si>
  <si>
    <t>商品肉鸡养殖项目总投资560万元，申请财政资金150万元。项目占地2500平方米，建筑面积1600平方米，预计年产肉鸡10万只</t>
  </si>
  <si>
    <t>预计每年村集体经济增收9万元</t>
  </si>
  <si>
    <t>靖宇镇河南村姜家沟蓝莓育苗和种植基地</t>
  </si>
  <si>
    <t>河南村姜家沟</t>
  </si>
  <si>
    <t>基地建设：暖棚5个、冷棚15个；基础设施建设：产业路3公里，蓄水池2个</t>
  </si>
  <si>
    <t>预计每年村集体经济增收10万元，带动河南村农户务工，增加收入</t>
  </si>
  <si>
    <t>靖宇镇濛江村双层智能化温室项目</t>
  </si>
  <si>
    <t>香格里拉河南岸</t>
  </si>
  <si>
    <t>建设3000平米双层智能化温室，建设3栋，每栋1000平米，该温室冬天不用取暖，配套智能化设备，节省人工和取暖所需后期费用，按今年11月份草莓销售价格每斤批发50元计算，预计每栋大棚收益20万，总收益高达60万元</t>
  </si>
  <si>
    <t>全村人口受益</t>
  </si>
  <si>
    <t>靖宇镇濛江村品牌化振兴项目</t>
  </si>
  <si>
    <t>扩建</t>
  </si>
  <si>
    <t>濛江村</t>
  </si>
  <si>
    <t>改造一个蔬菜瓜果建设中心，及合作农户蔬菜的其他品质标识注册费用，能够解决村民卖菜难，卖价低的囧境</t>
  </si>
  <si>
    <t>全村人口收益</t>
  </si>
  <si>
    <t>靖宇镇濛江村特色香瓜种植园改造项目</t>
  </si>
  <si>
    <t>对扶贫大棚进行改造，新增一体化灌溉设备及雾化喷淋设备，解决农户实地种植困难</t>
  </si>
  <si>
    <t>靖宇镇防草布生产项目</t>
  </si>
  <si>
    <t>南山村</t>
  </si>
  <si>
    <t>建设防草布生产线，该项目采用最新材料每吨可生产7000余平方米防草布，每吨成本4500，利润空间月4000元左右，防草布可使用4-5年，使用后可以回收再利用解决以往环保问题。生产设备150万元，厂房建设成本50万元</t>
  </si>
  <si>
    <t>靖宇镇联合村中草药种植项目</t>
  </si>
  <si>
    <t>联合村</t>
  </si>
  <si>
    <t>种植中草药300亩</t>
  </si>
  <si>
    <t>靖宇镇镇郊村无土栽培蔬菜、水果种植基地</t>
  </si>
  <si>
    <t>镇郊村黑龙沟</t>
  </si>
  <si>
    <t>基地建设暖棚8个</t>
  </si>
  <si>
    <t>三道湖镇向阳村养蜂项目</t>
  </si>
  <si>
    <t>向阳村</t>
  </si>
  <si>
    <t>建设蜜蜂养殖基地</t>
  </si>
  <si>
    <t>增加村集体收入</t>
  </si>
  <si>
    <t>(三)</t>
  </si>
  <si>
    <t>易地搬迁后续扶持项目</t>
  </si>
  <si>
    <t>靖宇县</t>
  </si>
  <si>
    <t>易地搬迁后续扶持产业项目</t>
  </si>
  <si>
    <t>2022.01-2022.12</t>
  </si>
  <si>
    <t>靖宇县乡村振兴服务中心</t>
  </si>
  <si>
    <t>使易地搬迁群众“融入新社区、拥抱新生活”</t>
  </si>
  <si>
    <t>（四）</t>
  </si>
  <si>
    <t>靖宇县高标准农田建设项目</t>
  </si>
  <si>
    <t>花园口镇、那尔轰镇</t>
  </si>
  <si>
    <t>建成高标准农田面积3.55万亩</t>
  </si>
  <si>
    <t>1380元/亩</t>
  </si>
  <si>
    <t>增加项目区道路通达度，改善项目区灌排条件。改善当地农民的生产和生活条件，保证了农业持续稳定发展</t>
  </si>
  <si>
    <t>（五）</t>
  </si>
  <si>
    <t>小额贷款贴息</t>
  </si>
  <si>
    <t>8个乡镇</t>
  </si>
  <si>
    <t>对上年全县所有有劳动能力贫困人口为发展生产而产生的贷款，按照同期银行贷款基准利率予以财政全额贴息</t>
  </si>
  <si>
    <t>利率4.35%</t>
  </si>
  <si>
    <t>靖宇县政府</t>
  </si>
  <si>
    <t>解决1066户发展产业资金不足</t>
  </si>
  <si>
    <t>（六）</t>
  </si>
  <si>
    <t>靖宇县国营靖宇林场欠发达林场巩固提升建设项目</t>
  </si>
  <si>
    <t>靖宇县国营靖宇林场</t>
  </si>
  <si>
    <t>利用4年时间，在现有基础上，完成游客接待中心区、游乐区、民宿餐饮休闲区、健身养生区、自然资源宣教中心、骑行驿站建设。2022年建设景区接待中心400㎡</t>
  </si>
  <si>
    <t>靖宇县自然资源局</t>
  </si>
  <si>
    <t>预计届时年游客可达40万人，按每人消费150元/日计算，年可创产值600万元，利润71万元</t>
  </si>
  <si>
    <t>二</t>
  </si>
  <si>
    <t>基础设施项目</t>
  </si>
  <si>
    <t>道路工程建设</t>
  </si>
  <si>
    <t>花园口镇道路安全出行基础设施建设项目</t>
  </si>
  <si>
    <t>花园口镇12个村</t>
  </si>
  <si>
    <t>道路补短板1030米、排水沟4246米、公路防护围栏30米</t>
  </si>
  <si>
    <t>直接费用105-195元/平方米</t>
  </si>
  <si>
    <t>交通局</t>
  </si>
  <si>
    <t>改善村民生产生活条件提高幸福感</t>
  </si>
  <si>
    <t>三道湖镇三个村沥青路铺设项目</t>
  </si>
  <si>
    <t>新农村、东沟村、向阳村</t>
  </si>
  <si>
    <t>建设沥青路2公里</t>
  </si>
  <si>
    <t>改善村民生产生活条件，增加贫困户收入，受益人口120人</t>
  </si>
  <si>
    <t>濛江乡珠子河村防火路工程</t>
  </si>
  <si>
    <t>珠子河村</t>
  </si>
  <si>
    <t>新建防火路约3.5公里</t>
  </si>
  <si>
    <t>防火路112万元/公里</t>
  </si>
  <si>
    <t>保证珠子河村周边林地防火期内得到有效管护，降低林地火灾风险</t>
  </si>
  <si>
    <t>赤松镇赤松村进户沥青路建设项目</t>
  </si>
  <si>
    <t>新建沥青路3.243公里，河堤防护栏1412米，庭院经济防护栏690米</t>
  </si>
  <si>
    <t>直接费用105-195元/米；250-300元/延长米；200-300元/平方米</t>
  </si>
  <si>
    <t>交通局、农业农村局</t>
  </si>
  <si>
    <t>改善生产生活条件，方便百姓出行，保护群众生命安全，保护农户庭院经济，受益804人</t>
  </si>
  <si>
    <t>靖宇镇沥青路建设工程</t>
  </si>
  <si>
    <t>靖宇镇6个村</t>
  </si>
  <si>
    <t>本项目共涉及到6个村，共计改建道路36条，总里程7.896公里，全线共设涵洞4道</t>
  </si>
  <si>
    <t>解决农村发展的交通“瓶颈”，使靖宇镇村民的经济活动更加活跃，增强村民的获得感、幸福感、安全感</t>
  </si>
  <si>
    <t>靖宇镇永生村养牛场场内硬覆盖项目</t>
  </si>
  <si>
    <t>本项目是在原有场地基础上改建。场区铺筑沥青混凝土路面2274平方米，坡道铺筑水泥混凝土路面112平方米，草料堆放区铺筑水泥混凝土路面615平方米。设置两段挡土墙共计43米长，浆砌片石150立方米。并对场区原有8处排水口进行加固维修</t>
  </si>
  <si>
    <t>改善项目所在地硬覆盖状况，促进畜牧业高质量发展，助推乡村振兴战略落实</t>
  </si>
  <si>
    <t>靖宇镇保安村红色旅游抗联路</t>
  </si>
  <si>
    <t>保安村二道濛江</t>
  </si>
  <si>
    <t>重杨靖宇将军牺牲地到保安村二道濛江抗联路，约2000延长米，在道路两旁修建红色设施</t>
  </si>
  <si>
    <t>那尔轰镇批洲村沥青路面工程</t>
  </si>
  <si>
    <t>批洲村</t>
  </si>
  <si>
    <t>建设沥青路面5.568公里</t>
  </si>
  <si>
    <t>那尔轰镇政府</t>
  </si>
  <si>
    <t>方便居民出行</t>
  </si>
  <si>
    <t>景山镇18个村沥青路面建设项目</t>
  </si>
  <si>
    <t>全镇18个行政村部分道路，以白改黑、修建、改建为主，长度约10公里</t>
  </si>
  <si>
    <t>可解决18个村道路破损问题</t>
  </si>
  <si>
    <t>花园口镇仁义村至木栈道公路建设项目</t>
  </si>
  <si>
    <t>仁义村</t>
  </si>
  <si>
    <t>新建工程，路线全长2.3公里</t>
  </si>
  <si>
    <t>方便群众出行，服务旅游业</t>
  </si>
  <si>
    <t>农村公路危桥改造项目</t>
  </si>
  <si>
    <t>重建危桥3座（位于白江河至嘉临线公路，路线长15公里）</t>
  </si>
  <si>
    <t>消除安全隐患，方便群众出行</t>
  </si>
  <si>
    <t>小流域治理项目</t>
  </si>
  <si>
    <t>花园口镇仁和村大院屯、新立村、双河村二道沟屯、山河村应急小流域治理工程该项目</t>
  </si>
  <si>
    <t>仁和村等四个村</t>
  </si>
  <si>
    <t>设计河道总长度为1626.8m，护岸总长度2610.4m，盖板涵5座，管涵1座，下河台阶3处，回水堤1处（仁和村），汇入口1处。</t>
  </si>
  <si>
    <t>直接费用1500-2000元/延长米</t>
  </si>
  <si>
    <t>水利局</t>
  </si>
  <si>
    <t>发展乡村防洪防涝设施，提高生态经济效益，受益人口1736人</t>
  </si>
  <si>
    <t>濛江乡义胜村河道治理工程</t>
  </si>
  <si>
    <t>义胜村</t>
  </si>
  <si>
    <t>新建双侧浆砌石挡墙护岸1042延长米</t>
  </si>
  <si>
    <t>建设乡村防洪防涝设施，提高生态经济效益，保护农田500余亩，受益人口140人</t>
  </si>
  <si>
    <t>赤松镇赤松村、刺秋岭村老五厂屯、三0九村小流域治理工程</t>
  </si>
  <si>
    <t>赤松村等三个村</t>
  </si>
  <si>
    <t>赤松村新建挡墙１０８７米，刺秋岭老五厂屯新建挡墙７６９米，三０九村新建Ｕ型槽２３８米，排水渠８１９米</t>
  </si>
  <si>
    <t>发展乡村防洪防涝设施，提高生态经济效益，受益人口1470人</t>
  </si>
  <si>
    <t>龙泉镇各村水毁路桥、河堤修复工程项目</t>
  </si>
  <si>
    <t>梨树村等四个村</t>
  </si>
  <si>
    <t>修建梨树村水毁桥一座，修复水毁路沟500延长米；修复五台村水毁桥一座；修复龙东村、龙西村涮空河堤200延长米；修建双龙村排水渠1500米</t>
  </si>
  <si>
    <t>修复水毁危险路桥，保障群众生产生活安全</t>
  </si>
  <si>
    <t>靖宇镇河南村姜家沟河上游小流域治理工程</t>
  </si>
  <si>
    <t>河南村</t>
  </si>
  <si>
    <t>本次治理工程设计护岸总长度2264m，左岸长度871m，右岸长度1393m。新建排水涵11处，新建板桥1座</t>
  </si>
  <si>
    <t>保护耕地200亩</t>
  </si>
  <si>
    <t>景山镇5个村小流域治理工程</t>
  </si>
  <si>
    <t>五里河村等五个村</t>
  </si>
  <si>
    <t>共实施2384延长米小流域治理</t>
  </si>
  <si>
    <t>可保护5个村100多户村民、3000多亩耕地免遭洪涝灾害</t>
  </si>
  <si>
    <t>龙泉镇中小河流珠子河段综合治理工程</t>
  </si>
  <si>
    <t>对护砌段凹岸段布置雷诺护垫护底，总长度为1046m；拟建生态步道总长150m，滩地生态环境修复工程总面积约1448㎡，其余附属设施等；对两岸堤防迎水侧护坡进行种植土培厚25cm，总长2642m，堤防绿化面积共约18522㎡；左岸堤防迎水侧新建错车平台三处；其余附属工程包括下堤台阶、以及穿堤建筑物出口段护砌等工程的建设；河道中心新建溢流汀步1座</t>
  </si>
  <si>
    <t>可提高堤防防洪标准达到20年一遇标准，改善人居环境</t>
  </si>
  <si>
    <t>那尔轰镇平岗村（主河上段）小流域治理工程</t>
  </si>
  <si>
    <t>平岗村</t>
  </si>
  <si>
    <t>新建堤防长522米</t>
  </si>
  <si>
    <t>保护基本农田</t>
  </si>
  <si>
    <t>景山镇景山村（一队）排水渠工程</t>
  </si>
  <si>
    <t>景山村</t>
  </si>
  <si>
    <t>新建重力式浆砌石挡墙总长3173m，排水管涵7处，盖板桥4处</t>
  </si>
  <si>
    <t>直接费650元/米</t>
  </si>
  <si>
    <t>该项目建成可消除从景山村穿越的河沟汛期涨水隐患</t>
  </si>
  <si>
    <t>安全饮水项目</t>
  </si>
  <si>
    <t>2022年靖宇县农村供水保障工程</t>
  </si>
  <si>
    <t>靖宇县8个乡镇</t>
  </si>
  <si>
    <t>铺设饮水管路，新建机井、蓄水池、围栏、泵房、智能水表、监控设备等</t>
  </si>
  <si>
    <t>泵房每平米1800元，机井5.8万/口，管路60元/米。铁栅栏350元/米，变频器7800元/台</t>
  </si>
  <si>
    <t>保障全县农村人口饮水长效稳定运行</t>
  </si>
  <si>
    <t>三</t>
  </si>
  <si>
    <t>示范村创建</t>
  </si>
  <si>
    <t>濛江乡后双山子村示范创建项目</t>
  </si>
  <si>
    <t>后双山村</t>
  </si>
  <si>
    <t>后双山村排水沟项目：新建主路及巷路排水沟2510延长米后双山村防护围栏、太阳能路灯项目：安装防护围栏6000延长米，安装太阳能路灯64盏；后双山村沥青路面维修项目：维修沥青路面2.1公里</t>
  </si>
  <si>
    <t>新建排水沟630元/米；太阳能路灯4000元/盏；新建防护性围栏260元/延长米；维修沥青路面60万元/公里</t>
  </si>
  <si>
    <t>保证村内排水顺畅，不发生内涝，保护庭院经济作物，确保村民安全出行</t>
  </si>
  <si>
    <t>赤松镇清泉村示范创建项目</t>
  </si>
  <si>
    <t>赤松镇、清泉村</t>
  </si>
  <si>
    <t>新建及维修庭院经济防护栏1160米；新建及维修排水沟570；沥青路改造200平方米；景观长廊、景观亭修复；绿地修复；绿化带边石铺砌1700米；铅丝石笼护坡500平方米、浆砌石挡墙26米</t>
  </si>
  <si>
    <t>直接费用200-300元/米；600元/延长米；105-195元/平方米</t>
  </si>
  <si>
    <t>保证村内排水通畅，不受水患，保护庭院经济120亩，促进产业发展，增强群众幸福感</t>
  </si>
  <si>
    <t>龙泉镇南阳村示范创建项目</t>
  </si>
  <si>
    <t>南阳村</t>
  </si>
  <si>
    <t>修建防护围栏8000延长米；修建排水沟8000延长米；修复村内沥青路面4000平方米</t>
  </si>
  <si>
    <t>提升基础设施建设水平，提高群众生活质量</t>
  </si>
  <si>
    <t>那尔轰镇西头村示范创建项目</t>
  </si>
  <si>
    <t>西头村</t>
  </si>
  <si>
    <t>新建路缘石582米、修建边沟3627米、维修沥青路面60平方米、修建木塑防护设施4088米</t>
  </si>
  <si>
    <t>景山镇天合兴村示范创建项目</t>
  </si>
  <si>
    <t>天合兴村</t>
  </si>
  <si>
    <t>天合兴村庭院经济保护工程4811延长米，天合兴村边沟建设1596延长米，天合兴村巷道沥青路面建设1.7公里</t>
  </si>
  <si>
    <t>景山镇三脚窝石村示范创建项目</t>
  </si>
  <si>
    <t>三脚窝石村</t>
  </si>
  <si>
    <t>三脚窝石村沥青路面建设50延长米，三脚窝石村庭院经济保护工程1495延长米</t>
  </si>
  <si>
    <t>直接费用200-300元/米；600元/延长米；105-196元/平方米</t>
  </si>
  <si>
    <t>花园口镇花园村示范创建项目</t>
  </si>
  <si>
    <t>花园村</t>
  </si>
  <si>
    <t>花园村新建防护围栏1746米，排水沟126米，花园村更换路灯220盏；</t>
  </si>
  <si>
    <t>围栏220-240元/延长米，挡墙1600元/米，路灯4000元/盏，边沟900-1100元/米</t>
  </si>
  <si>
    <t>花园口镇仁义村示范创建项目</t>
  </si>
  <si>
    <t>仁义村建设沥青路1.2公里及排水沟200米。</t>
  </si>
  <si>
    <t>2022.03-2022.12</t>
  </si>
  <si>
    <t>三道湖镇清河村示范创建项目</t>
  </si>
  <si>
    <t>清河村</t>
  </si>
  <si>
    <t>建设冷库200平方米、防洪抢险工程等</t>
  </si>
  <si>
    <t>贮存、保鲜蓝莓，村民受益，村集体收入</t>
  </si>
  <si>
    <t>四</t>
  </si>
  <si>
    <t>雨露计划</t>
  </si>
  <si>
    <t>靖宇镇2021年春季、秋季学期建档立卡贫困家庭学生中高职“雨露计划”</t>
  </si>
  <si>
    <t>实施雨露补助政策减少脱贫家庭教育支出</t>
  </si>
  <si>
    <t>每学期1500元/人</t>
  </si>
  <si>
    <t>靖宇镇政府</t>
  </si>
  <si>
    <t>解决26人次学生上学困难</t>
  </si>
  <si>
    <t>濛江乡2021年春季、秋季学期建档立卡贫困家庭学生中高职“雨露计划”</t>
  </si>
  <si>
    <t>濛江乡政府</t>
  </si>
  <si>
    <t>解决60人次学生上学困难</t>
  </si>
  <si>
    <t>花园口镇2021年春季、秋季学期建档立卡贫困家庭学生中高职“雨露计划”</t>
  </si>
  <si>
    <t>花园口镇政府</t>
  </si>
  <si>
    <t>解决84人次学生上学困难</t>
  </si>
  <si>
    <t>三道湖镇2021年春季、秋季学期建档立卡贫困家庭学生中高职“雨露计划”</t>
  </si>
  <si>
    <t>三道湖镇政府</t>
  </si>
  <si>
    <t>解决48人次学生上学困难</t>
  </si>
  <si>
    <t>景山镇2021年春季、秋季学期建档立卡贫困家庭学生中高职“雨露计划”</t>
  </si>
  <si>
    <t>景山镇政府</t>
  </si>
  <si>
    <t>解决58人次学生上学困难</t>
  </si>
  <si>
    <t>那尔轰镇2021年春季、秋季学期建档立卡贫困家庭学生中高职“雨露计划”</t>
  </si>
  <si>
    <t>赤松镇2021年春季、秋季学期建档立卡贫困家庭学生中高职“雨露计划”</t>
  </si>
  <si>
    <t>赤松镇政府</t>
  </si>
  <si>
    <t>解决27人次学生上学困难</t>
  </si>
  <si>
    <t>龙泉镇2021年春季、秋季学期建档立卡贫困家庭学生中高职“雨露计划”</t>
  </si>
  <si>
    <t>龙泉镇政府</t>
  </si>
  <si>
    <t>解决46人次学生上学困难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</si>
</sst>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_-* #,##0.00_-;\-* #,##0.00_-;_-* &quot;-&quot;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00_ "/>
    <numFmt numFmtId="179" formatCode="0_);[Red]\(0\)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8"/>
      <name val="方正小标宋简体"/>
      <charset val="134"/>
    </font>
    <font>
      <sz val="9"/>
      <name val="黑体"/>
      <charset val="134"/>
    </font>
    <font>
      <sz val="12"/>
      <name val="黑体"/>
      <charset val="134"/>
    </font>
    <font>
      <b/>
      <sz val="9"/>
      <name val="仿宋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theme="1"/>
      <name val="仿宋"/>
      <charset val="134"/>
    </font>
    <font>
      <sz val="8"/>
      <color indexed="8"/>
      <name val="仿宋"/>
      <charset val="134"/>
    </font>
    <font>
      <b/>
      <sz val="8"/>
      <name val="仿宋"/>
      <charset val="134"/>
    </font>
    <font>
      <b/>
      <sz val="8"/>
      <color theme="1"/>
      <name val="仿宋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/>
    <xf numFmtId="0" fontId="16" fillId="0" borderId="0" applyProtection="0"/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7" fillId="0" borderId="1" xfId="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8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普通_投资估算表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tabSelected="1" workbookViewId="0">
      <selection activeCell="A1" sqref="A1:T1"/>
    </sheetView>
  </sheetViews>
  <sheetFormatPr defaultColWidth="9" defaultRowHeight="14.25"/>
  <cols>
    <col min="1" max="1" width="3.75" style="1" customWidth="1"/>
    <col min="2" max="2" width="10.125" style="1" customWidth="1"/>
    <col min="3" max="3" width="4.375" style="1" customWidth="1"/>
    <col min="4" max="4" width="4" style="1" customWidth="1"/>
    <col min="5" max="5" width="15.125" style="1" customWidth="1"/>
    <col min="6" max="6" width="6" style="1" customWidth="1"/>
    <col min="7" max="7" width="7.375" style="1" customWidth="1"/>
    <col min="8" max="8" width="5.75" style="1" customWidth="1"/>
    <col min="9" max="9" width="6" style="1" customWidth="1"/>
    <col min="10" max="10" width="5.20833333333333" style="1" customWidth="1"/>
    <col min="11" max="11" width="8.375" style="4" customWidth="1"/>
    <col min="12" max="12" width="4.75" style="5" customWidth="1"/>
    <col min="13" max="13" width="4.3" style="1" customWidth="1"/>
    <col min="14" max="14" width="4" style="1" customWidth="1"/>
    <col min="15" max="15" width="4.625" style="1" customWidth="1"/>
    <col min="16" max="16" width="3.375" style="1" customWidth="1"/>
    <col min="17" max="17" width="5.25" style="1" customWidth="1"/>
    <col min="18" max="18" width="6.25" style="1" customWidth="1"/>
    <col min="19" max="19" width="6.75" style="1" customWidth="1"/>
    <col min="20" max="20" width="10.25" style="1" customWidth="1"/>
    <col min="21" max="22" width="9" style="1"/>
    <col min="23" max="23" width="9.375" style="1"/>
    <col min="24" max="16384" width="9" style="1"/>
  </cols>
  <sheetData>
    <row r="1" s="1" customFormat="1" ht="36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20" customHeight="1" spans="1:20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25" t="s">
        <v>3</v>
      </c>
      <c r="L2" s="8"/>
      <c r="M2" s="26"/>
      <c r="N2" s="8" t="s">
        <v>4</v>
      </c>
      <c r="O2" s="8"/>
      <c r="P2" s="8"/>
      <c r="Q2" s="8" t="s">
        <v>5</v>
      </c>
      <c r="R2" s="8"/>
      <c r="S2" s="8"/>
      <c r="T2" s="8" t="s">
        <v>6</v>
      </c>
    </row>
    <row r="3" s="2" customFormat="1" ht="16" customHeight="1" spans="1:20">
      <c r="A3" s="7"/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25" t="s">
        <v>16</v>
      </c>
      <c r="L3" s="8" t="s">
        <v>17</v>
      </c>
      <c r="M3" s="26"/>
      <c r="N3" s="8" t="s">
        <v>18</v>
      </c>
      <c r="O3" s="8" t="s">
        <v>19</v>
      </c>
      <c r="P3" s="8" t="s">
        <v>20</v>
      </c>
      <c r="Q3" s="8" t="s">
        <v>16</v>
      </c>
      <c r="R3" s="8" t="s">
        <v>21</v>
      </c>
      <c r="S3" s="8"/>
      <c r="T3" s="7"/>
    </row>
    <row r="4" s="2" customFormat="1" ht="29" customHeight="1" spans="1:20">
      <c r="A4" s="7"/>
      <c r="B4" s="8"/>
      <c r="C4" s="8"/>
      <c r="D4" s="8"/>
      <c r="E4" s="8"/>
      <c r="F4" s="8"/>
      <c r="G4" s="8"/>
      <c r="H4" s="8"/>
      <c r="I4" s="8"/>
      <c r="J4" s="8"/>
      <c r="K4" s="25"/>
      <c r="L4" s="8" t="s">
        <v>22</v>
      </c>
      <c r="M4" s="26" t="s">
        <v>23</v>
      </c>
      <c r="N4" s="8"/>
      <c r="O4" s="8"/>
      <c r="P4" s="8"/>
      <c r="Q4" s="8"/>
      <c r="R4" s="8" t="s">
        <v>24</v>
      </c>
      <c r="S4" s="8" t="s">
        <v>25</v>
      </c>
      <c r="T4" s="7"/>
    </row>
    <row r="5" s="3" customFormat="1" ht="18" customHeight="1" spans="1:20">
      <c r="A5" s="9"/>
      <c r="B5" s="10"/>
      <c r="C5" s="11"/>
      <c r="D5" s="11"/>
      <c r="E5" s="11"/>
      <c r="F5" s="11"/>
      <c r="G5" s="11"/>
      <c r="H5" s="11"/>
      <c r="I5" s="11"/>
      <c r="J5" s="11"/>
      <c r="K5" s="16">
        <f>K6+K54+K79+K89</f>
        <v>64922.643</v>
      </c>
      <c r="L5" s="16"/>
      <c r="M5" s="16"/>
      <c r="N5" s="11"/>
      <c r="O5" s="11"/>
      <c r="P5" s="11"/>
      <c r="Q5" s="24"/>
      <c r="R5" s="24"/>
      <c r="S5" s="24"/>
      <c r="T5" s="36"/>
    </row>
    <row r="6" spans="1:20">
      <c r="A6" s="12" t="s">
        <v>26</v>
      </c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6">
        <f>K7+K14+K31+K50+K51+K52+K53</f>
        <v>50380.238</v>
      </c>
      <c r="L6" s="16"/>
      <c r="M6" s="14"/>
      <c r="N6" s="14"/>
      <c r="O6" s="14"/>
      <c r="P6" s="14"/>
      <c r="Q6" s="16">
        <f ca="1">Q14+Q31+Q50+Q51+Q52+Q53</f>
        <v>28542</v>
      </c>
      <c r="R6" s="16">
        <f ca="1">R14+R31+R50+R51+R52+R53</f>
        <v>11755</v>
      </c>
      <c r="S6" s="16">
        <f ca="1">S14+S31</f>
        <v>150</v>
      </c>
      <c r="T6" s="14"/>
    </row>
    <row r="7" ht="21" spans="1:20">
      <c r="A7" s="15" t="s">
        <v>28</v>
      </c>
      <c r="B7" s="16" t="s">
        <v>29</v>
      </c>
      <c r="C7" s="16"/>
      <c r="D7" s="16"/>
      <c r="E7" s="15"/>
      <c r="F7" s="16"/>
      <c r="G7" s="16"/>
      <c r="H7" s="15"/>
      <c r="I7" s="16"/>
      <c r="J7" s="16"/>
      <c r="K7" s="27">
        <f>K8+K9+K10+K11+K12+K13</f>
        <v>28500</v>
      </c>
      <c r="L7" s="27"/>
      <c r="M7" s="16"/>
      <c r="N7" s="16"/>
      <c r="O7" s="16"/>
      <c r="P7" s="16"/>
      <c r="Q7" s="22">
        <f t="shared" ref="Q7:S7" si="0">SUM(Q8:Q13)</f>
        <v>19752</v>
      </c>
      <c r="R7" s="22">
        <f t="shared" si="0"/>
        <v>2733</v>
      </c>
      <c r="S7" s="22">
        <f t="shared" si="0"/>
        <v>116</v>
      </c>
      <c r="T7" s="16"/>
    </row>
    <row r="8" ht="73.5" spans="1:20">
      <c r="A8" s="15">
        <v>1</v>
      </c>
      <c r="B8" s="16" t="s">
        <v>30</v>
      </c>
      <c r="C8" s="16" t="s">
        <v>31</v>
      </c>
      <c r="D8" s="16" t="s">
        <v>32</v>
      </c>
      <c r="E8" s="15" t="s">
        <v>33</v>
      </c>
      <c r="F8" s="16" t="s">
        <v>34</v>
      </c>
      <c r="G8" s="15" t="s">
        <v>35</v>
      </c>
      <c r="H8" s="16" t="s">
        <v>36</v>
      </c>
      <c r="I8" s="16" t="s">
        <v>32</v>
      </c>
      <c r="J8" s="16" t="s">
        <v>32</v>
      </c>
      <c r="K8" s="27">
        <v>6000</v>
      </c>
      <c r="L8" s="27"/>
      <c r="M8" s="16"/>
      <c r="N8" s="16" t="s">
        <v>37</v>
      </c>
      <c r="O8" s="16"/>
      <c r="P8" s="16"/>
      <c r="Q8" s="22">
        <v>1054</v>
      </c>
      <c r="R8" s="22">
        <v>121</v>
      </c>
      <c r="S8" s="22">
        <v>0</v>
      </c>
      <c r="T8" s="16" t="s">
        <v>38</v>
      </c>
    </row>
    <row r="9" ht="63" spans="1:20">
      <c r="A9" s="15">
        <v>2</v>
      </c>
      <c r="B9" s="16" t="s">
        <v>39</v>
      </c>
      <c r="C9" s="16" t="s">
        <v>31</v>
      </c>
      <c r="D9" s="16" t="s">
        <v>40</v>
      </c>
      <c r="E9" s="15" t="s">
        <v>41</v>
      </c>
      <c r="F9" s="16" t="s">
        <v>34</v>
      </c>
      <c r="G9" s="15" t="s">
        <v>35</v>
      </c>
      <c r="H9" s="16" t="s">
        <v>42</v>
      </c>
      <c r="I9" s="16" t="s">
        <v>43</v>
      </c>
      <c r="J9" s="16" t="s">
        <v>44</v>
      </c>
      <c r="K9" s="27">
        <v>12000</v>
      </c>
      <c r="L9" s="27"/>
      <c r="M9" s="16"/>
      <c r="N9" s="16" t="s">
        <v>37</v>
      </c>
      <c r="O9" s="16"/>
      <c r="P9" s="16"/>
      <c r="Q9" s="22">
        <v>12474</v>
      </c>
      <c r="R9" s="22">
        <v>2053</v>
      </c>
      <c r="S9" s="22">
        <v>26</v>
      </c>
      <c r="T9" s="16" t="s">
        <v>45</v>
      </c>
    </row>
    <row r="10" ht="63" spans="1:20">
      <c r="A10" s="15">
        <v>3</v>
      </c>
      <c r="B10" s="16" t="s">
        <v>46</v>
      </c>
      <c r="C10" s="16" t="s">
        <v>31</v>
      </c>
      <c r="D10" s="16" t="s">
        <v>47</v>
      </c>
      <c r="E10" s="15" t="s">
        <v>48</v>
      </c>
      <c r="F10" s="16" t="s">
        <v>34</v>
      </c>
      <c r="G10" s="15" t="s">
        <v>35</v>
      </c>
      <c r="H10" s="16" t="s">
        <v>49</v>
      </c>
      <c r="I10" s="16" t="s">
        <v>47</v>
      </c>
      <c r="J10" s="16" t="s">
        <v>47</v>
      </c>
      <c r="K10" s="27">
        <v>2000</v>
      </c>
      <c r="L10" s="27"/>
      <c r="M10" s="16"/>
      <c r="N10" s="16" t="s">
        <v>37</v>
      </c>
      <c r="O10" s="16"/>
      <c r="P10" s="16"/>
      <c r="Q10" s="22">
        <v>2140</v>
      </c>
      <c r="R10" s="22">
        <v>154</v>
      </c>
      <c r="S10" s="22">
        <v>45</v>
      </c>
      <c r="T10" s="16" t="s">
        <v>50</v>
      </c>
    </row>
    <row r="11" ht="63" spans="1:20">
      <c r="A11" s="15">
        <v>4</v>
      </c>
      <c r="B11" s="16" t="s">
        <v>51</v>
      </c>
      <c r="C11" s="16" t="s">
        <v>31</v>
      </c>
      <c r="D11" s="16" t="s">
        <v>47</v>
      </c>
      <c r="E11" s="15" t="s">
        <v>52</v>
      </c>
      <c r="F11" s="16" t="s">
        <v>34</v>
      </c>
      <c r="G11" s="15" t="s">
        <v>35</v>
      </c>
      <c r="H11" s="16" t="s">
        <v>49</v>
      </c>
      <c r="I11" s="16" t="s">
        <v>47</v>
      </c>
      <c r="J11" s="16" t="s">
        <v>47</v>
      </c>
      <c r="K11" s="27">
        <v>1500</v>
      </c>
      <c r="L11" s="27"/>
      <c r="M11" s="16"/>
      <c r="N11" s="16" t="s">
        <v>37</v>
      </c>
      <c r="O11" s="16"/>
      <c r="P11" s="16"/>
      <c r="Q11" s="22">
        <v>2140</v>
      </c>
      <c r="R11" s="22">
        <v>154</v>
      </c>
      <c r="S11" s="22">
        <v>45</v>
      </c>
      <c r="T11" s="16" t="s">
        <v>45</v>
      </c>
    </row>
    <row r="12" ht="52.5" spans="1:20">
      <c r="A12" s="15">
        <v>5</v>
      </c>
      <c r="B12" s="16" t="s">
        <v>53</v>
      </c>
      <c r="C12" s="16" t="s">
        <v>31</v>
      </c>
      <c r="D12" s="16" t="s">
        <v>54</v>
      </c>
      <c r="E12" s="16" t="s">
        <v>55</v>
      </c>
      <c r="F12" s="16" t="s">
        <v>34</v>
      </c>
      <c r="G12" s="15" t="s">
        <v>35</v>
      </c>
      <c r="H12" s="16" t="s">
        <v>42</v>
      </c>
      <c r="I12" s="16" t="s">
        <v>56</v>
      </c>
      <c r="J12" s="16" t="s">
        <v>56</v>
      </c>
      <c r="K12" s="16">
        <v>4000</v>
      </c>
      <c r="L12" s="16"/>
      <c r="M12" s="16"/>
      <c r="N12" s="16" t="s">
        <v>37</v>
      </c>
      <c r="O12" s="16"/>
      <c r="P12" s="16"/>
      <c r="Q12" s="16">
        <v>921</v>
      </c>
      <c r="R12" s="16">
        <v>137</v>
      </c>
      <c r="S12" s="16">
        <v>0</v>
      </c>
      <c r="T12" s="16" t="s">
        <v>57</v>
      </c>
    </row>
    <row r="13" ht="63" spans="1:20">
      <c r="A13" s="15">
        <v>6</v>
      </c>
      <c r="B13" s="16" t="s">
        <v>58</v>
      </c>
      <c r="C13" s="16" t="s">
        <v>31</v>
      </c>
      <c r="D13" s="16" t="s">
        <v>59</v>
      </c>
      <c r="E13" s="16" t="s">
        <v>60</v>
      </c>
      <c r="F13" s="16" t="s">
        <v>34</v>
      </c>
      <c r="G13" s="15" t="s">
        <v>35</v>
      </c>
      <c r="H13" s="16" t="s">
        <v>61</v>
      </c>
      <c r="I13" s="16" t="s">
        <v>62</v>
      </c>
      <c r="J13" s="16" t="s">
        <v>62</v>
      </c>
      <c r="K13" s="16">
        <v>3000</v>
      </c>
      <c r="L13" s="16"/>
      <c r="M13" s="16"/>
      <c r="N13" s="16" t="s">
        <v>37</v>
      </c>
      <c r="O13" s="16"/>
      <c r="P13" s="16"/>
      <c r="Q13" s="16">
        <v>1023</v>
      </c>
      <c r="R13" s="16">
        <v>114</v>
      </c>
      <c r="S13" s="16">
        <v>0</v>
      </c>
      <c r="T13" s="16" t="s">
        <v>38</v>
      </c>
    </row>
    <row r="14" ht="31.5" spans="1:20">
      <c r="A14" s="15" t="s">
        <v>63</v>
      </c>
      <c r="B14" s="16" t="s">
        <v>64</v>
      </c>
      <c r="C14" s="16" t="s">
        <v>31</v>
      </c>
      <c r="D14" s="16" t="s">
        <v>65</v>
      </c>
      <c r="E14" s="16" t="s">
        <v>66</v>
      </c>
      <c r="F14" s="16" t="s">
        <v>34</v>
      </c>
      <c r="G14" s="16" t="s">
        <v>67</v>
      </c>
      <c r="H14" s="16" t="s">
        <v>61</v>
      </c>
      <c r="I14" s="16" t="s">
        <v>61</v>
      </c>
      <c r="J14" s="15" t="s">
        <v>68</v>
      </c>
      <c r="K14" s="16">
        <f>SUM(K15:K30)</f>
        <v>1272.838</v>
      </c>
      <c r="L14" s="16"/>
      <c r="M14" s="14"/>
      <c r="N14" s="14"/>
      <c r="O14" s="14"/>
      <c r="P14" s="14"/>
      <c r="Q14" s="16">
        <f>SUM(Q15:Q30)</f>
        <v>6365</v>
      </c>
      <c r="R14" s="16">
        <f>SUM(R15:R30)</f>
        <v>6365</v>
      </c>
      <c r="S14" s="16">
        <v>94</v>
      </c>
      <c r="T14" s="14"/>
    </row>
    <row r="15" ht="52.5" spans="1:20">
      <c r="A15" s="15">
        <v>1</v>
      </c>
      <c r="B15" s="16" t="s">
        <v>69</v>
      </c>
      <c r="C15" s="16" t="s">
        <v>31</v>
      </c>
      <c r="D15" s="16" t="s">
        <v>70</v>
      </c>
      <c r="E15" s="16" t="s">
        <v>71</v>
      </c>
      <c r="F15" s="16" t="s">
        <v>34</v>
      </c>
      <c r="G15" s="16" t="s">
        <v>67</v>
      </c>
      <c r="H15" s="16" t="s">
        <v>61</v>
      </c>
      <c r="I15" s="16" t="s">
        <v>61</v>
      </c>
      <c r="J15" s="16" t="s">
        <v>72</v>
      </c>
      <c r="K15" s="16">
        <v>163.4</v>
      </c>
      <c r="L15" s="16"/>
      <c r="M15" s="16"/>
      <c r="N15" s="16" t="s">
        <v>37</v>
      </c>
      <c r="O15" s="16"/>
      <c r="P15" s="16"/>
      <c r="Q15" s="16">
        <v>810</v>
      </c>
      <c r="R15" s="16">
        <v>810</v>
      </c>
      <c r="S15" s="16">
        <v>16</v>
      </c>
      <c r="T15" s="16" t="s">
        <v>73</v>
      </c>
    </row>
    <row r="16" ht="52.5" spans="1:20">
      <c r="A16" s="15">
        <v>2</v>
      </c>
      <c r="B16" s="16" t="s">
        <v>74</v>
      </c>
      <c r="C16" s="16" t="s">
        <v>31</v>
      </c>
      <c r="D16" s="16" t="s">
        <v>75</v>
      </c>
      <c r="E16" s="16" t="s">
        <v>76</v>
      </c>
      <c r="F16" s="16" t="s">
        <v>34</v>
      </c>
      <c r="G16" s="16" t="s">
        <v>67</v>
      </c>
      <c r="H16" s="16" t="s">
        <v>61</v>
      </c>
      <c r="I16" s="16" t="s">
        <v>61</v>
      </c>
      <c r="J16" s="16" t="s">
        <v>77</v>
      </c>
      <c r="K16" s="16">
        <v>50</v>
      </c>
      <c r="L16" s="16"/>
      <c r="M16" s="16"/>
      <c r="N16" s="16" t="s">
        <v>37</v>
      </c>
      <c r="O16" s="16"/>
      <c r="P16" s="16"/>
      <c r="Q16" s="16">
        <v>250</v>
      </c>
      <c r="R16" s="16">
        <v>250</v>
      </c>
      <c r="S16" s="16">
        <v>0</v>
      </c>
      <c r="T16" s="16" t="s">
        <v>73</v>
      </c>
    </row>
    <row r="17" ht="52.5" spans="1:20">
      <c r="A17" s="15">
        <v>3</v>
      </c>
      <c r="B17" s="16" t="s">
        <v>78</v>
      </c>
      <c r="C17" s="16" t="s">
        <v>31</v>
      </c>
      <c r="D17" s="16" t="s">
        <v>32</v>
      </c>
      <c r="E17" s="16" t="s">
        <v>79</v>
      </c>
      <c r="F17" s="16" t="s">
        <v>34</v>
      </c>
      <c r="G17" s="16" t="s">
        <v>67</v>
      </c>
      <c r="H17" s="16" t="s">
        <v>61</v>
      </c>
      <c r="I17" s="16" t="s">
        <v>61</v>
      </c>
      <c r="J17" s="16" t="s">
        <v>80</v>
      </c>
      <c r="K17" s="16">
        <v>30</v>
      </c>
      <c r="L17" s="16"/>
      <c r="M17" s="16"/>
      <c r="N17" s="16" t="s">
        <v>37</v>
      </c>
      <c r="O17" s="16"/>
      <c r="P17" s="16"/>
      <c r="Q17" s="16">
        <v>150</v>
      </c>
      <c r="R17" s="16">
        <v>150</v>
      </c>
      <c r="S17" s="16">
        <v>0</v>
      </c>
      <c r="T17" s="16" t="s">
        <v>73</v>
      </c>
    </row>
    <row r="18" ht="52.5" spans="1:20">
      <c r="A18" s="15">
        <v>4</v>
      </c>
      <c r="B18" s="16" t="s">
        <v>81</v>
      </c>
      <c r="C18" s="16" t="s">
        <v>31</v>
      </c>
      <c r="D18" s="16" t="s">
        <v>82</v>
      </c>
      <c r="E18" s="16" t="s">
        <v>83</v>
      </c>
      <c r="F18" s="16" t="s">
        <v>34</v>
      </c>
      <c r="G18" s="16" t="s">
        <v>67</v>
      </c>
      <c r="H18" s="15" t="s">
        <v>42</v>
      </c>
      <c r="I18" s="16" t="s">
        <v>61</v>
      </c>
      <c r="J18" s="16" t="s">
        <v>84</v>
      </c>
      <c r="K18" s="16">
        <v>180</v>
      </c>
      <c r="L18" s="16"/>
      <c r="M18" s="16"/>
      <c r="N18" s="16" t="s">
        <v>37</v>
      </c>
      <c r="O18" s="16"/>
      <c r="P18" s="16"/>
      <c r="Q18" s="16">
        <v>900</v>
      </c>
      <c r="R18" s="16">
        <v>900</v>
      </c>
      <c r="S18" s="16">
        <v>0</v>
      </c>
      <c r="T18" s="16" t="s">
        <v>73</v>
      </c>
    </row>
    <row r="19" ht="52.5" spans="1:20">
      <c r="A19" s="15">
        <v>5</v>
      </c>
      <c r="B19" s="16" t="s">
        <v>85</v>
      </c>
      <c r="C19" s="16" t="s">
        <v>31</v>
      </c>
      <c r="D19" s="16" t="s">
        <v>86</v>
      </c>
      <c r="E19" s="16" t="s">
        <v>87</v>
      </c>
      <c r="F19" s="16" t="s">
        <v>34</v>
      </c>
      <c r="G19" s="16" t="s">
        <v>67</v>
      </c>
      <c r="H19" s="16" t="s">
        <v>61</v>
      </c>
      <c r="I19" s="16" t="s">
        <v>61</v>
      </c>
      <c r="J19" s="16" t="s">
        <v>88</v>
      </c>
      <c r="K19" s="16">
        <v>6.2</v>
      </c>
      <c r="L19" s="16"/>
      <c r="M19" s="16"/>
      <c r="N19" s="16" t="s">
        <v>37</v>
      </c>
      <c r="O19" s="16"/>
      <c r="P19" s="16"/>
      <c r="Q19" s="16">
        <v>31</v>
      </c>
      <c r="R19" s="16">
        <v>31</v>
      </c>
      <c r="S19" s="16">
        <v>0</v>
      </c>
      <c r="T19" s="16" t="s">
        <v>73</v>
      </c>
    </row>
    <row r="20" ht="52.5" spans="1:20">
      <c r="A20" s="15">
        <v>6</v>
      </c>
      <c r="B20" s="16" t="s">
        <v>89</v>
      </c>
      <c r="C20" s="16" t="s">
        <v>31</v>
      </c>
      <c r="D20" s="16" t="s">
        <v>90</v>
      </c>
      <c r="E20" s="16" t="s">
        <v>91</v>
      </c>
      <c r="F20" s="16" t="s">
        <v>34</v>
      </c>
      <c r="G20" s="16" t="s">
        <v>67</v>
      </c>
      <c r="H20" s="16" t="s">
        <v>61</v>
      </c>
      <c r="I20" s="16" t="s">
        <v>61</v>
      </c>
      <c r="J20" s="16" t="s">
        <v>92</v>
      </c>
      <c r="K20" s="16">
        <v>180</v>
      </c>
      <c r="L20" s="16"/>
      <c r="M20" s="16"/>
      <c r="N20" s="16" t="s">
        <v>37</v>
      </c>
      <c r="O20" s="16"/>
      <c r="P20" s="16"/>
      <c r="Q20" s="16">
        <v>900</v>
      </c>
      <c r="R20" s="16">
        <v>900</v>
      </c>
      <c r="S20" s="16">
        <v>19</v>
      </c>
      <c r="T20" s="16" t="s">
        <v>73</v>
      </c>
    </row>
    <row r="21" ht="52.5" spans="1:20">
      <c r="A21" s="15">
        <v>7</v>
      </c>
      <c r="B21" s="16" t="s">
        <v>93</v>
      </c>
      <c r="C21" s="16" t="s">
        <v>31</v>
      </c>
      <c r="D21" s="16" t="s">
        <v>54</v>
      </c>
      <c r="E21" s="15" t="s">
        <v>94</v>
      </c>
      <c r="F21" s="16" t="s">
        <v>34</v>
      </c>
      <c r="G21" s="16" t="s">
        <v>67</v>
      </c>
      <c r="H21" s="16" t="s">
        <v>61</v>
      </c>
      <c r="I21" s="16" t="s">
        <v>61</v>
      </c>
      <c r="J21" s="16" t="s">
        <v>56</v>
      </c>
      <c r="K21" s="27">
        <v>120.4</v>
      </c>
      <c r="L21" s="27"/>
      <c r="M21" s="16"/>
      <c r="N21" s="16" t="s">
        <v>37</v>
      </c>
      <c r="O21" s="16"/>
      <c r="P21" s="16"/>
      <c r="Q21" s="22">
        <v>602</v>
      </c>
      <c r="R21" s="22">
        <v>602</v>
      </c>
      <c r="S21" s="22">
        <v>4</v>
      </c>
      <c r="T21" s="22" t="s">
        <v>73</v>
      </c>
    </row>
    <row r="22" ht="52.5" spans="1:20">
      <c r="A22" s="15">
        <v>8</v>
      </c>
      <c r="B22" s="16" t="s">
        <v>95</v>
      </c>
      <c r="C22" s="16" t="s">
        <v>31</v>
      </c>
      <c r="D22" s="16" t="s">
        <v>96</v>
      </c>
      <c r="E22" s="15" t="s">
        <v>97</v>
      </c>
      <c r="F22" s="16" t="s">
        <v>34</v>
      </c>
      <c r="G22" s="16" t="s">
        <v>67</v>
      </c>
      <c r="H22" s="16" t="s">
        <v>61</v>
      </c>
      <c r="I22" s="16" t="s">
        <v>61</v>
      </c>
      <c r="J22" s="16" t="s">
        <v>98</v>
      </c>
      <c r="K22" s="27">
        <v>16.4</v>
      </c>
      <c r="L22" s="27"/>
      <c r="M22" s="16"/>
      <c r="N22" s="16" t="s">
        <v>37</v>
      </c>
      <c r="O22" s="16"/>
      <c r="P22" s="16"/>
      <c r="Q22" s="22">
        <v>82</v>
      </c>
      <c r="R22" s="22">
        <v>82</v>
      </c>
      <c r="S22" s="22">
        <v>4</v>
      </c>
      <c r="T22" s="22" t="s">
        <v>73</v>
      </c>
    </row>
    <row r="23" ht="52.5" spans="1:20">
      <c r="A23" s="15">
        <v>9</v>
      </c>
      <c r="B23" s="16" t="s">
        <v>99</v>
      </c>
      <c r="C23" s="16" t="s">
        <v>31</v>
      </c>
      <c r="D23" s="16" t="s">
        <v>70</v>
      </c>
      <c r="E23" s="16" t="s">
        <v>100</v>
      </c>
      <c r="F23" s="16" t="s">
        <v>34</v>
      </c>
      <c r="G23" s="16" t="s">
        <v>67</v>
      </c>
      <c r="H23" s="15" t="s">
        <v>42</v>
      </c>
      <c r="I23" s="16" t="s">
        <v>61</v>
      </c>
      <c r="J23" s="16" t="s">
        <v>72</v>
      </c>
      <c r="K23" s="16">
        <v>84.6</v>
      </c>
      <c r="L23" s="16"/>
      <c r="M23" s="16"/>
      <c r="N23" s="16" t="s">
        <v>37</v>
      </c>
      <c r="O23" s="16"/>
      <c r="P23" s="16"/>
      <c r="Q23" s="16">
        <v>420</v>
      </c>
      <c r="R23" s="16">
        <v>420</v>
      </c>
      <c r="S23" s="16">
        <v>16</v>
      </c>
      <c r="T23" s="16" t="s">
        <v>73</v>
      </c>
    </row>
    <row r="24" ht="63" spans="1:20">
      <c r="A24" s="15">
        <v>10</v>
      </c>
      <c r="B24" s="16" t="s">
        <v>101</v>
      </c>
      <c r="C24" s="16" t="s">
        <v>31</v>
      </c>
      <c r="D24" s="16" t="s">
        <v>75</v>
      </c>
      <c r="E24" s="15" t="s">
        <v>102</v>
      </c>
      <c r="F24" s="16" t="s">
        <v>34</v>
      </c>
      <c r="G24" s="16" t="s">
        <v>67</v>
      </c>
      <c r="H24" s="16" t="s">
        <v>61</v>
      </c>
      <c r="I24" s="16" t="s">
        <v>61</v>
      </c>
      <c r="J24" s="16" t="s">
        <v>77</v>
      </c>
      <c r="K24" s="16">
        <v>110</v>
      </c>
      <c r="L24" s="16"/>
      <c r="M24" s="16"/>
      <c r="N24" s="16" t="s">
        <v>37</v>
      </c>
      <c r="O24" s="16"/>
      <c r="P24" s="16"/>
      <c r="Q24" s="16">
        <v>550</v>
      </c>
      <c r="R24" s="16">
        <v>550</v>
      </c>
      <c r="S24" s="16">
        <v>0</v>
      </c>
      <c r="T24" s="16" t="s">
        <v>73</v>
      </c>
    </row>
    <row r="25" ht="52.5" spans="1:20">
      <c r="A25" s="15">
        <v>11</v>
      </c>
      <c r="B25" s="16" t="s">
        <v>103</v>
      </c>
      <c r="C25" s="16" t="s">
        <v>31</v>
      </c>
      <c r="D25" s="16" t="s">
        <v>32</v>
      </c>
      <c r="E25" s="16" t="s">
        <v>104</v>
      </c>
      <c r="F25" s="16" t="s">
        <v>34</v>
      </c>
      <c r="G25" s="16" t="s">
        <v>67</v>
      </c>
      <c r="H25" s="15" t="s">
        <v>42</v>
      </c>
      <c r="I25" s="16" t="s">
        <v>61</v>
      </c>
      <c r="J25" s="16" t="s">
        <v>80</v>
      </c>
      <c r="K25" s="16">
        <v>14</v>
      </c>
      <c r="L25" s="16"/>
      <c r="M25" s="16"/>
      <c r="N25" s="16" t="s">
        <v>37</v>
      </c>
      <c r="O25" s="16"/>
      <c r="P25" s="16"/>
      <c r="Q25" s="16">
        <v>70</v>
      </c>
      <c r="R25" s="16">
        <v>70</v>
      </c>
      <c r="S25" s="16">
        <v>2</v>
      </c>
      <c r="T25" s="16" t="s">
        <v>73</v>
      </c>
    </row>
    <row r="26" ht="52.5" spans="1:20">
      <c r="A26" s="15">
        <v>12</v>
      </c>
      <c r="B26" s="16" t="s">
        <v>105</v>
      </c>
      <c r="C26" s="16" t="s">
        <v>31</v>
      </c>
      <c r="D26" s="16" t="s">
        <v>82</v>
      </c>
      <c r="E26" s="16" t="s">
        <v>106</v>
      </c>
      <c r="F26" s="16" t="s">
        <v>34</v>
      </c>
      <c r="G26" s="16" t="s">
        <v>67</v>
      </c>
      <c r="H26" s="16" t="s">
        <v>61</v>
      </c>
      <c r="I26" s="16" t="s">
        <v>61</v>
      </c>
      <c r="J26" s="16" t="s">
        <v>84</v>
      </c>
      <c r="K26" s="16">
        <v>60</v>
      </c>
      <c r="L26" s="16"/>
      <c r="M26" s="16"/>
      <c r="N26" s="16" t="s">
        <v>37</v>
      </c>
      <c r="O26" s="16"/>
      <c r="P26" s="16"/>
      <c r="Q26" s="16">
        <v>300</v>
      </c>
      <c r="R26" s="16">
        <v>300</v>
      </c>
      <c r="S26" s="16">
        <v>0</v>
      </c>
      <c r="T26" s="16" t="s">
        <v>73</v>
      </c>
    </row>
    <row r="27" ht="52.5" spans="1:20">
      <c r="A27" s="15">
        <v>13</v>
      </c>
      <c r="B27" s="16" t="s">
        <v>107</v>
      </c>
      <c r="C27" s="16" t="s">
        <v>31</v>
      </c>
      <c r="D27" s="16" t="s">
        <v>86</v>
      </c>
      <c r="E27" s="16" t="s">
        <v>108</v>
      </c>
      <c r="F27" s="16" t="s">
        <v>34</v>
      </c>
      <c r="G27" s="16" t="s">
        <v>67</v>
      </c>
      <c r="H27" s="15" t="s">
        <v>42</v>
      </c>
      <c r="I27" s="16" t="s">
        <v>61</v>
      </c>
      <c r="J27" s="16" t="s">
        <v>86</v>
      </c>
      <c r="K27" s="16">
        <v>60</v>
      </c>
      <c r="L27" s="16"/>
      <c r="M27" s="16"/>
      <c r="N27" s="16" t="s">
        <v>37</v>
      </c>
      <c r="O27" s="16"/>
      <c r="P27" s="16"/>
      <c r="Q27" s="16">
        <v>300</v>
      </c>
      <c r="R27" s="16">
        <v>300</v>
      </c>
      <c r="S27" s="16">
        <v>0</v>
      </c>
      <c r="T27" s="16" t="s">
        <v>73</v>
      </c>
    </row>
    <row r="28" ht="52.5" spans="1:20">
      <c r="A28" s="15">
        <v>14</v>
      </c>
      <c r="B28" s="16" t="s">
        <v>109</v>
      </c>
      <c r="C28" s="16" t="s">
        <v>31</v>
      </c>
      <c r="D28" s="16" t="s">
        <v>90</v>
      </c>
      <c r="E28" s="16" t="s">
        <v>110</v>
      </c>
      <c r="F28" s="16" t="s">
        <v>34</v>
      </c>
      <c r="G28" s="16" t="s">
        <v>67</v>
      </c>
      <c r="H28" s="16" t="s">
        <v>61</v>
      </c>
      <c r="I28" s="16" t="s">
        <v>61</v>
      </c>
      <c r="J28" s="16" t="s">
        <v>90</v>
      </c>
      <c r="K28" s="16">
        <v>40</v>
      </c>
      <c r="L28" s="16"/>
      <c r="M28" s="16"/>
      <c r="N28" s="16" t="s">
        <v>37</v>
      </c>
      <c r="O28" s="16"/>
      <c r="P28" s="16"/>
      <c r="Q28" s="16">
        <v>200</v>
      </c>
      <c r="R28" s="16">
        <v>200</v>
      </c>
      <c r="S28" s="16">
        <v>19</v>
      </c>
      <c r="T28" s="16" t="s">
        <v>73</v>
      </c>
    </row>
    <row r="29" ht="94.5" spans="1:20">
      <c r="A29" s="15">
        <v>15</v>
      </c>
      <c r="B29" s="16" t="s">
        <v>111</v>
      </c>
      <c r="C29" s="16" t="s">
        <v>31</v>
      </c>
      <c r="D29" s="16" t="s">
        <v>54</v>
      </c>
      <c r="E29" s="15" t="s">
        <v>112</v>
      </c>
      <c r="F29" s="16" t="s">
        <v>34</v>
      </c>
      <c r="G29" s="16" t="s">
        <v>67</v>
      </c>
      <c r="H29" s="15" t="s">
        <v>42</v>
      </c>
      <c r="I29" s="16" t="s">
        <v>61</v>
      </c>
      <c r="J29" s="16" t="s">
        <v>54</v>
      </c>
      <c r="K29" s="27">
        <v>139.8115</v>
      </c>
      <c r="L29" s="27"/>
      <c r="M29" s="16"/>
      <c r="N29" s="16" t="s">
        <v>37</v>
      </c>
      <c r="O29" s="16"/>
      <c r="P29" s="16"/>
      <c r="Q29" s="22">
        <v>700</v>
      </c>
      <c r="R29" s="22">
        <v>700</v>
      </c>
      <c r="S29" s="22">
        <v>10</v>
      </c>
      <c r="T29" s="16" t="s">
        <v>73</v>
      </c>
    </row>
    <row r="30" ht="94.5" spans="1:20">
      <c r="A30" s="15">
        <v>16</v>
      </c>
      <c r="B30" s="16" t="s">
        <v>113</v>
      </c>
      <c r="C30" s="16" t="s">
        <v>31</v>
      </c>
      <c r="D30" s="16" t="s">
        <v>96</v>
      </c>
      <c r="E30" s="15" t="s">
        <v>114</v>
      </c>
      <c r="F30" s="16" t="s">
        <v>34</v>
      </c>
      <c r="G30" s="16" t="s">
        <v>67</v>
      </c>
      <c r="H30" s="15" t="s">
        <v>42</v>
      </c>
      <c r="I30" s="16" t="s">
        <v>61</v>
      </c>
      <c r="J30" s="16" t="s">
        <v>96</v>
      </c>
      <c r="K30" s="27">
        <v>18.0265</v>
      </c>
      <c r="L30" s="27"/>
      <c r="M30" s="16"/>
      <c r="N30" s="16" t="s">
        <v>37</v>
      </c>
      <c r="O30" s="16"/>
      <c r="P30" s="16"/>
      <c r="Q30" s="22">
        <v>100</v>
      </c>
      <c r="R30" s="22">
        <v>100</v>
      </c>
      <c r="S30" s="22">
        <v>4</v>
      </c>
      <c r="T30" s="16" t="s">
        <v>73</v>
      </c>
    </row>
    <row r="31" ht="21" spans="1:20">
      <c r="A31" s="15" t="s">
        <v>115</v>
      </c>
      <c r="B31" s="16" t="s">
        <v>116</v>
      </c>
      <c r="C31" s="17"/>
      <c r="D31" s="17"/>
      <c r="E31" s="18"/>
      <c r="F31" s="17"/>
      <c r="G31" s="17"/>
      <c r="H31" s="17"/>
      <c r="I31" s="17"/>
      <c r="J31" s="17"/>
      <c r="K31" s="16">
        <f>SUM(K32:K49)</f>
        <v>14754.46</v>
      </c>
      <c r="L31" s="16"/>
      <c r="M31" s="17"/>
      <c r="N31" s="17"/>
      <c r="O31" s="17"/>
      <c r="P31" s="17"/>
      <c r="Q31" s="16">
        <f ca="1">SUM(Q31:Q49)</f>
        <v>18076</v>
      </c>
      <c r="R31" s="16">
        <f ca="1">SUM(R31:R49)</f>
        <v>3422</v>
      </c>
      <c r="S31" s="16">
        <f ca="1">SUM(S31:S49)</f>
        <v>56</v>
      </c>
      <c r="T31" s="17"/>
    </row>
    <row r="32" ht="63" spans="1:20">
      <c r="A32" s="16">
        <v>1</v>
      </c>
      <c r="B32" s="16" t="s">
        <v>117</v>
      </c>
      <c r="C32" s="16" t="s">
        <v>31</v>
      </c>
      <c r="D32" s="16" t="s">
        <v>118</v>
      </c>
      <c r="E32" s="16" t="s">
        <v>119</v>
      </c>
      <c r="F32" s="16" t="s">
        <v>34</v>
      </c>
      <c r="G32" s="15" t="s">
        <v>35</v>
      </c>
      <c r="H32" s="16" t="s">
        <v>61</v>
      </c>
      <c r="I32" s="16" t="s">
        <v>56</v>
      </c>
      <c r="J32" s="16" t="s">
        <v>56</v>
      </c>
      <c r="K32" s="16">
        <v>943.26</v>
      </c>
      <c r="L32" s="16"/>
      <c r="M32" s="16"/>
      <c r="N32" s="16" t="s">
        <v>37</v>
      </c>
      <c r="O32" s="16"/>
      <c r="P32" s="16"/>
      <c r="Q32" s="16">
        <v>921</v>
      </c>
      <c r="R32" s="16">
        <v>137</v>
      </c>
      <c r="S32" s="16">
        <v>0</v>
      </c>
      <c r="T32" s="16" t="s">
        <v>57</v>
      </c>
    </row>
    <row r="33" ht="52.5" spans="1:20">
      <c r="A33" s="16">
        <v>2</v>
      </c>
      <c r="B33" s="16" t="s">
        <v>120</v>
      </c>
      <c r="C33" s="16" t="s">
        <v>31</v>
      </c>
      <c r="D33" s="16" t="s">
        <v>121</v>
      </c>
      <c r="E33" s="16" t="s">
        <v>122</v>
      </c>
      <c r="F33" s="16" t="s">
        <v>34</v>
      </c>
      <c r="G33" s="15" t="s">
        <v>35</v>
      </c>
      <c r="H33" s="15" t="s">
        <v>42</v>
      </c>
      <c r="I33" s="16" t="s">
        <v>72</v>
      </c>
      <c r="J33" s="16" t="s">
        <v>72</v>
      </c>
      <c r="K33" s="16">
        <v>1300</v>
      </c>
      <c r="L33" s="16"/>
      <c r="M33" s="16"/>
      <c r="N33" s="16" t="s">
        <v>37</v>
      </c>
      <c r="O33" s="16"/>
      <c r="P33" s="16"/>
      <c r="Q33" s="16">
        <v>123</v>
      </c>
      <c r="R33" s="16">
        <v>123</v>
      </c>
      <c r="S33" s="16">
        <v>1</v>
      </c>
      <c r="T33" s="16" t="s">
        <v>45</v>
      </c>
    </row>
    <row r="34" ht="63" spans="1:20">
      <c r="A34" s="16">
        <v>3</v>
      </c>
      <c r="B34" s="16" t="s">
        <v>123</v>
      </c>
      <c r="C34" s="16" t="s">
        <v>31</v>
      </c>
      <c r="D34" s="16" t="s">
        <v>124</v>
      </c>
      <c r="E34" s="16" t="s">
        <v>125</v>
      </c>
      <c r="F34" s="16" t="s">
        <v>34</v>
      </c>
      <c r="G34" s="15" t="s">
        <v>35</v>
      </c>
      <c r="H34" s="15" t="s">
        <v>42</v>
      </c>
      <c r="I34" s="16" t="s">
        <v>72</v>
      </c>
      <c r="J34" s="16" t="s">
        <v>72</v>
      </c>
      <c r="K34" s="16">
        <v>800</v>
      </c>
      <c r="L34" s="16"/>
      <c r="M34" s="16"/>
      <c r="N34" s="16" t="s">
        <v>37</v>
      </c>
      <c r="O34" s="16"/>
      <c r="P34" s="16"/>
      <c r="Q34" s="16">
        <v>62</v>
      </c>
      <c r="R34" s="16">
        <v>62</v>
      </c>
      <c r="S34" s="16">
        <v>0</v>
      </c>
      <c r="T34" s="16" t="s">
        <v>126</v>
      </c>
    </row>
    <row r="35" ht="63" spans="1:20">
      <c r="A35" s="16">
        <v>4</v>
      </c>
      <c r="B35" s="16" t="s">
        <v>127</v>
      </c>
      <c r="C35" s="16" t="s">
        <v>31</v>
      </c>
      <c r="D35" s="16" t="s">
        <v>128</v>
      </c>
      <c r="E35" s="16" t="s">
        <v>129</v>
      </c>
      <c r="F35" s="16" t="s">
        <v>34</v>
      </c>
      <c r="G35" s="15" t="s">
        <v>35</v>
      </c>
      <c r="H35" s="15" t="s">
        <v>42</v>
      </c>
      <c r="I35" s="16" t="s">
        <v>72</v>
      </c>
      <c r="J35" s="16" t="s">
        <v>72</v>
      </c>
      <c r="K35" s="16">
        <v>750</v>
      </c>
      <c r="L35" s="16"/>
      <c r="M35" s="16"/>
      <c r="N35" s="16" t="s">
        <v>37</v>
      </c>
      <c r="O35" s="16"/>
      <c r="P35" s="16"/>
      <c r="Q35" s="16">
        <v>249</v>
      </c>
      <c r="R35" s="16">
        <v>249</v>
      </c>
      <c r="S35" s="16">
        <v>1</v>
      </c>
      <c r="T35" s="16" t="s">
        <v>126</v>
      </c>
    </row>
    <row r="36" ht="84" spans="1:20">
      <c r="A36" s="16">
        <v>5</v>
      </c>
      <c r="B36" s="16" t="s">
        <v>130</v>
      </c>
      <c r="C36" s="16" t="s">
        <v>31</v>
      </c>
      <c r="D36" s="16" t="s">
        <v>131</v>
      </c>
      <c r="E36" s="16" t="s">
        <v>132</v>
      </c>
      <c r="F36" s="16" t="s">
        <v>34</v>
      </c>
      <c r="G36" s="15" t="s">
        <v>35</v>
      </c>
      <c r="H36" s="15" t="s">
        <v>42</v>
      </c>
      <c r="I36" s="16" t="s">
        <v>72</v>
      </c>
      <c r="J36" s="16" t="s">
        <v>72</v>
      </c>
      <c r="K36" s="16">
        <v>1022</v>
      </c>
      <c r="L36" s="16"/>
      <c r="M36" s="16"/>
      <c r="N36" s="16" t="s">
        <v>37</v>
      </c>
      <c r="O36" s="16"/>
      <c r="P36" s="16"/>
      <c r="Q36" s="16">
        <v>211</v>
      </c>
      <c r="R36" s="16">
        <v>211</v>
      </c>
      <c r="S36" s="16">
        <v>0</v>
      </c>
      <c r="T36" s="16" t="s">
        <v>133</v>
      </c>
    </row>
    <row r="37" ht="84" spans="1:20">
      <c r="A37" s="16">
        <v>6</v>
      </c>
      <c r="B37" s="16" t="s">
        <v>134</v>
      </c>
      <c r="C37" s="16" t="s">
        <v>31</v>
      </c>
      <c r="D37" s="16" t="s">
        <v>135</v>
      </c>
      <c r="E37" s="16" t="s">
        <v>136</v>
      </c>
      <c r="F37" s="16" t="s">
        <v>34</v>
      </c>
      <c r="G37" s="15" t="s">
        <v>35</v>
      </c>
      <c r="H37" s="16" t="s">
        <v>61</v>
      </c>
      <c r="I37" s="16" t="s">
        <v>98</v>
      </c>
      <c r="J37" s="16" t="s">
        <v>98</v>
      </c>
      <c r="K37" s="16">
        <v>5519.2</v>
      </c>
      <c r="L37" s="16"/>
      <c r="M37" s="16"/>
      <c r="N37" s="16" t="s">
        <v>37</v>
      </c>
      <c r="O37" s="16"/>
      <c r="P37" s="16"/>
      <c r="Q37" s="16">
        <v>2606</v>
      </c>
      <c r="R37" s="16">
        <v>628</v>
      </c>
      <c r="S37" s="16">
        <v>5</v>
      </c>
      <c r="T37" s="16" t="s">
        <v>137</v>
      </c>
    </row>
    <row r="38" ht="147" spans="1:20">
      <c r="A38" s="16">
        <v>7</v>
      </c>
      <c r="B38" s="16" t="s">
        <v>138</v>
      </c>
      <c r="C38" s="16" t="s">
        <v>31</v>
      </c>
      <c r="D38" s="16" t="s">
        <v>139</v>
      </c>
      <c r="E38" s="19" t="s">
        <v>140</v>
      </c>
      <c r="F38" s="16" t="s">
        <v>34</v>
      </c>
      <c r="G38" s="15" t="s">
        <v>35</v>
      </c>
      <c r="H38" s="15" t="s">
        <v>42</v>
      </c>
      <c r="I38" s="16" t="s">
        <v>77</v>
      </c>
      <c r="J38" s="16" t="s">
        <v>77</v>
      </c>
      <c r="K38" s="16">
        <v>1000</v>
      </c>
      <c r="L38" s="16"/>
      <c r="M38" s="16"/>
      <c r="N38" s="16" t="s">
        <v>37</v>
      </c>
      <c r="O38" s="16"/>
      <c r="P38" s="16"/>
      <c r="Q38" s="16">
        <v>2000</v>
      </c>
      <c r="R38" s="16">
        <v>300</v>
      </c>
      <c r="S38" s="16">
        <v>0</v>
      </c>
      <c r="T38" s="16" t="s">
        <v>141</v>
      </c>
    </row>
    <row r="39" ht="94.5" spans="1:20">
      <c r="A39" s="16">
        <v>8</v>
      </c>
      <c r="B39" s="16" t="s">
        <v>142</v>
      </c>
      <c r="C39" s="16" t="s">
        <v>31</v>
      </c>
      <c r="D39" s="16" t="s">
        <v>143</v>
      </c>
      <c r="E39" s="19" t="s">
        <v>144</v>
      </c>
      <c r="F39" s="16" t="s">
        <v>34</v>
      </c>
      <c r="G39" s="15" t="s">
        <v>35</v>
      </c>
      <c r="H39" s="15" t="s">
        <v>42</v>
      </c>
      <c r="I39" s="16" t="s">
        <v>77</v>
      </c>
      <c r="J39" s="16" t="s">
        <v>77</v>
      </c>
      <c r="K39" s="16">
        <v>1000</v>
      </c>
      <c r="L39" s="16"/>
      <c r="M39" s="16"/>
      <c r="N39" s="16" t="s">
        <v>37</v>
      </c>
      <c r="O39" s="16"/>
      <c r="P39" s="16"/>
      <c r="Q39" s="16">
        <v>1800</v>
      </c>
      <c r="R39" s="16">
        <v>260</v>
      </c>
      <c r="S39" s="16">
        <v>0</v>
      </c>
      <c r="T39" s="16" t="s">
        <v>145</v>
      </c>
    </row>
    <row r="40" ht="63" spans="1:20">
      <c r="A40" s="16">
        <v>9</v>
      </c>
      <c r="B40" s="19" t="s">
        <v>146</v>
      </c>
      <c r="C40" s="19" t="s">
        <v>31</v>
      </c>
      <c r="D40" s="19" t="s">
        <v>147</v>
      </c>
      <c r="E40" s="19" t="s">
        <v>148</v>
      </c>
      <c r="F40" s="16" t="s">
        <v>34</v>
      </c>
      <c r="G40" s="15" t="s">
        <v>35</v>
      </c>
      <c r="H40" s="15" t="s">
        <v>42</v>
      </c>
      <c r="I40" s="19" t="s">
        <v>80</v>
      </c>
      <c r="J40" s="19" t="s">
        <v>80</v>
      </c>
      <c r="K40" s="19">
        <v>100</v>
      </c>
      <c r="L40" s="19"/>
      <c r="M40" s="19"/>
      <c r="N40" s="19" t="s">
        <v>37</v>
      </c>
      <c r="O40" s="19"/>
      <c r="P40" s="19"/>
      <c r="Q40" s="19">
        <v>155</v>
      </c>
      <c r="R40" s="19">
        <v>155</v>
      </c>
      <c r="S40" s="19">
        <v>14</v>
      </c>
      <c r="T40" s="19" t="s">
        <v>149</v>
      </c>
    </row>
    <row r="41" ht="63" spans="1:20">
      <c r="A41" s="16">
        <v>10</v>
      </c>
      <c r="B41" s="19" t="s">
        <v>150</v>
      </c>
      <c r="C41" s="19" t="s">
        <v>31</v>
      </c>
      <c r="D41" s="19" t="s">
        <v>147</v>
      </c>
      <c r="E41" s="19" t="s">
        <v>151</v>
      </c>
      <c r="F41" s="16" t="s">
        <v>34</v>
      </c>
      <c r="G41" s="15" t="s">
        <v>35</v>
      </c>
      <c r="H41" s="15" t="s">
        <v>42</v>
      </c>
      <c r="I41" s="19" t="s">
        <v>80</v>
      </c>
      <c r="J41" s="19" t="s">
        <v>80</v>
      </c>
      <c r="K41" s="19">
        <v>150</v>
      </c>
      <c r="L41" s="19"/>
      <c r="M41" s="19"/>
      <c r="N41" s="19" t="s">
        <v>37</v>
      </c>
      <c r="O41" s="19"/>
      <c r="P41" s="19"/>
      <c r="Q41" s="19">
        <v>155</v>
      </c>
      <c r="R41" s="19">
        <v>155</v>
      </c>
      <c r="S41" s="19">
        <v>14</v>
      </c>
      <c r="T41" s="19" t="s">
        <v>152</v>
      </c>
    </row>
    <row r="42" ht="52.5" spans="1:20">
      <c r="A42" s="16">
        <v>11</v>
      </c>
      <c r="B42" s="19" t="s">
        <v>153</v>
      </c>
      <c r="C42" s="19" t="s">
        <v>31</v>
      </c>
      <c r="D42" s="19" t="s">
        <v>154</v>
      </c>
      <c r="E42" s="19" t="s">
        <v>155</v>
      </c>
      <c r="F42" s="16" t="s">
        <v>34</v>
      </c>
      <c r="G42" s="15" t="s">
        <v>35</v>
      </c>
      <c r="H42" s="19" t="s">
        <v>61</v>
      </c>
      <c r="I42" s="19" t="s">
        <v>80</v>
      </c>
      <c r="J42" s="19" t="s">
        <v>80</v>
      </c>
      <c r="K42" s="19">
        <v>500</v>
      </c>
      <c r="L42" s="19"/>
      <c r="M42" s="19"/>
      <c r="N42" s="19" t="s">
        <v>37</v>
      </c>
      <c r="O42" s="19"/>
      <c r="P42" s="19"/>
      <c r="Q42" s="19">
        <v>109</v>
      </c>
      <c r="R42" s="19">
        <v>106</v>
      </c>
      <c r="S42" s="19">
        <v>3</v>
      </c>
      <c r="T42" s="19" t="s">
        <v>156</v>
      </c>
    </row>
    <row r="43" ht="115.5" spans="1:20">
      <c r="A43" s="16">
        <v>12</v>
      </c>
      <c r="B43" s="19" t="s">
        <v>157</v>
      </c>
      <c r="C43" s="19" t="s">
        <v>31</v>
      </c>
      <c r="D43" s="19" t="s">
        <v>158</v>
      </c>
      <c r="E43" s="19" t="s">
        <v>159</v>
      </c>
      <c r="F43" s="16" t="s">
        <v>34</v>
      </c>
      <c r="G43" s="15" t="s">
        <v>35</v>
      </c>
      <c r="H43" s="19" t="s">
        <v>61</v>
      </c>
      <c r="I43" s="19" t="s">
        <v>80</v>
      </c>
      <c r="J43" s="19" t="s">
        <v>80</v>
      </c>
      <c r="K43" s="19">
        <v>150</v>
      </c>
      <c r="L43" s="19"/>
      <c r="M43" s="19"/>
      <c r="N43" s="19" t="s">
        <v>37</v>
      </c>
      <c r="O43" s="19"/>
      <c r="P43" s="19"/>
      <c r="Q43" s="19">
        <v>1705</v>
      </c>
      <c r="R43" s="19">
        <v>159</v>
      </c>
      <c r="S43" s="19">
        <v>0</v>
      </c>
      <c r="T43" s="19" t="s">
        <v>160</v>
      </c>
    </row>
    <row r="44" ht="63" spans="1:20">
      <c r="A44" s="16">
        <v>13</v>
      </c>
      <c r="B44" s="19" t="s">
        <v>161</v>
      </c>
      <c r="C44" s="19" t="s">
        <v>162</v>
      </c>
      <c r="D44" s="19" t="s">
        <v>163</v>
      </c>
      <c r="E44" s="19" t="s">
        <v>164</v>
      </c>
      <c r="F44" s="16" t="s">
        <v>34</v>
      </c>
      <c r="G44" s="15" t="s">
        <v>35</v>
      </c>
      <c r="H44" s="19" t="s">
        <v>61</v>
      </c>
      <c r="I44" s="19" t="s">
        <v>80</v>
      </c>
      <c r="J44" s="19" t="s">
        <v>80</v>
      </c>
      <c r="K44" s="19">
        <v>200</v>
      </c>
      <c r="L44" s="19"/>
      <c r="M44" s="19"/>
      <c r="N44" s="19" t="s">
        <v>37</v>
      </c>
      <c r="O44" s="19"/>
      <c r="P44" s="19"/>
      <c r="Q44" s="19">
        <v>1705</v>
      </c>
      <c r="R44" s="19">
        <v>159</v>
      </c>
      <c r="S44" s="19">
        <v>0</v>
      </c>
      <c r="T44" s="19" t="s">
        <v>165</v>
      </c>
    </row>
    <row r="45" ht="52.5" spans="1:20">
      <c r="A45" s="16">
        <v>14</v>
      </c>
      <c r="B45" s="19" t="s">
        <v>166</v>
      </c>
      <c r="C45" s="19" t="s">
        <v>31</v>
      </c>
      <c r="D45" s="19" t="s">
        <v>163</v>
      </c>
      <c r="E45" s="19" t="s">
        <v>167</v>
      </c>
      <c r="F45" s="16" t="s">
        <v>34</v>
      </c>
      <c r="G45" s="15" t="s">
        <v>35</v>
      </c>
      <c r="H45" s="19" t="s">
        <v>61</v>
      </c>
      <c r="I45" s="19" t="s">
        <v>80</v>
      </c>
      <c r="J45" s="19" t="s">
        <v>80</v>
      </c>
      <c r="K45" s="19">
        <v>300</v>
      </c>
      <c r="L45" s="19"/>
      <c r="M45" s="19"/>
      <c r="N45" s="19" t="s">
        <v>37</v>
      </c>
      <c r="O45" s="19"/>
      <c r="P45" s="19"/>
      <c r="Q45" s="19">
        <v>1705</v>
      </c>
      <c r="R45" s="19">
        <v>159</v>
      </c>
      <c r="S45" s="19">
        <v>0</v>
      </c>
      <c r="T45" s="19" t="s">
        <v>165</v>
      </c>
    </row>
    <row r="46" ht="115.5" spans="1:20">
      <c r="A46" s="16">
        <v>15</v>
      </c>
      <c r="B46" s="19" t="s">
        <v>168</v>
      </c>
      <c r="C46" s="19" t="s">
        <v>31</v>
      </c>
      <c r="D46" s="19" t="s">
        <v>169</v>
      </c>
      <c r="E46" s="19" t="s">
        <v>170</v>
      </c>
      <c r="F46" s="16" t="s">
        <v>34</v>
      </c>
      <c r="G46" s="15" t="s">
        <v>35</v>
      </c>
      <c r="H46" s="19" t="s">
        <v>61</v>
      </c>
      <c r="I46" s="19" t="s">
        <v>80</v>
      </c>
      <c r="J46" s="19" t="s">
        <v>80</v>
      </c>
      <c r="K46" s="19">
        <v>200</v>
      </c>
      <c r="L46" s="19"/>
      <c r="M46" s="19"/>
      <c r="N46" s="19" t="s">
        <v>37</v>
      </c>
      <c r="P46" s="19"/>
      <c r="Q46" s="19">
        <v>1705</v>
      </c>
      <c r="R46" s="19">
        <v>159</v>
      </c>
      <c r="S46" s="19">
        <v>0</v>
      </c>
      <c r="T46" s="19" t="s">
        <v>165</v>
      </c>
    </row>
    <row r="47" ht="31.5" spans="1:20">
      <c r="A47" s="16">
        <v>16</v>
      </c>
      <c r="B47" s="19" t="s">
        <v>171</v>
      </c>
      <c r="C47" s="19" t="s">
        <v>31</v>
      </c>
      <c r="D47" s="19" t="s">
        <v>172</v>
      </c>
      <c r="E47" s="19" t="s">
        <v>173</v>
      </c>
      <c r="F47" s="16" t="s">
        <v>34</v>
      </c>
      <c r="G47" s="15" t="s">
        <v>35</v>
      </c>
      <c r="H47" s="19" t="s">
        <v>61</v>
      </c>
      <c r="I47" s="19" t="s">
        <v>80</v>
      </c>
      <c r="J47" s="19" t="s">
        <v>80</v>
      </c>
      <c r="K47" s="19">
        <v>300</v>
      </c>
      <c r="L47" s="19"/>
      <c r="M47" s="19"/>
      <c r="N47" s="19" t="s">
        <v>37</v>
      </c>
      <c r="O47" s="19"/>
      <c r="P47" s="19"/>
      <c r="Q47" s="19">
        <v>549</v>
      </c>
      <c r="R47" s="19">
        <v>56</v>
      </c>
      <c r="S47" s="19">
        <v>11</v>
      </c>
      <c r="T47" s="19" t="s">
        <v>160</v>
      </c>
    </row>
    <row r="48" ht="42" spans="1:20">
      <c r="A48" s="16">
        <v>17</v>
      </c>
      <c r="B48" s="19" t="s">
        <v>174</v>
      </c>
      <c r="C48" s="19" t="s">
        <v>31</v>
      </c>
      <c r="D48" s="19" t="s">
        <v>175</v>
      </c>
      <c r="E48" s="19" t="s">
        <v>176</v>
      </c>
      <c r="F48" s="16" t="s">
        <v>34</v>
      </c>
      <c r="G48" s="15" t="s">
        <v>35</v>
      </c>
      <c r="H48" s="19" t="s">
        <v>61</v>
      </c>
      <c r="I48" s="19" t="s">
        <v>80</v>
      </c>
      <c r="J48" s="19" t="s">
        <v>80</v>
      </c>
      <c r="K48" s="19">
        <v>320</v>
      </c>
      <c r="L48" s="19"/>
      <c r="M48" s="19"/>
      <c r="N48" s="19" t="s">
        <v>37</v>
      </c>
      <c r="P48" s="19"/>
      <c r="Q48" s="19">
        <v>124</v>
      </c>
      <c r="R48" s="19">
        <v>12</v>
      </c>
      <c r="S48" s="19">
        <v>0</v>
      </c>
      <c r="T48" s="19" t="s">
        <v>160</v>
      </c>
    </row>
    <row r="49" ht="31.5" spans="1:20">
      <c r="A49" s="16">
        <v>18</v>
      </c>
      <c r="B49" s="19" t="s">
        <v>177</v>
      </c>
      <c r="C49" s="19" t="s">
        <v>31</v>
      </c>
      <c r="D49" s="19" t="s">
        <v>178</v>
      </c>
      <c r="E49" s="19" t="s">
        <v>179</v>
      </c>
      <c r="F49" s="16" t="s">
        <v>34</v>
      </c>
      <c r="G49" s="15" t="s">
        <v>35</v>
      </c>
      <c r="H49" s="19" t="s">
        <v>61</v>
      </c>
      <c r="I49" s="19" t="s">
        <v>88</v>
      </c>
      <c r="J49" s="19" t="s">
        <v>88</v>
      </c>
      <c r="K49" s="19">
        <v>200</v>
      </c>
      <c r="L49" s="19"/>
      <c r="M49" s="19"/>
      <c r="N49" s="19" t="s">
        <v>37</v>
      </c>
      <c r="O49" s="19"/>
      <c r="P49" s="19"/>
      <c r="Q49" s="19">
        <v>248</v>
      </c>
      <c r="R49" s="19">
        <v>81</v>
      </c>
      <c r="S49" s="19">
        <v>7</v>
      </c>
      <c r="T49" s="19" t="s">
        <v>180</v>
      </c>
    </row>
    <row r="50" ht="42" spans="1:20">
      <c r="A50" s="16" t="s">
        <v>181</v>
      </c>
      <c r="B50" s="20" t="s">
        <v>182</v>
      </c>
      <c r="C50" s="20" t="s">
        <v>31</v>
      </c>
      <c r="D50" s="20" t="s">
        <v>183</v>
      </c>
      <c r="E50" s="20" t="s">
        <v>184</v>
      </c>
      <c r="F50" s="15" t="s">
        <v>185</v>
      </c>
      <c r="G50" s="15" t="s">
        <v>35</v>
      </c>
      <c r="H50" s="15" t="s">
        <v>186</v>
      </c>
      <c r="I50" s="15" t="s">
        <v>186</v>
      </c>
      <c r="J50" s="15" t="s">
        <v>186</v>
      </c>
      <c r="K50" s="28">
        <v>436</v>
      </c>
      <c r="L50" s="20"/>
      <c r="M50" s="20"/>
      <c r="N50" s="27" t="s">
        <v>37</v>
      </c>
      <c r="O50" s="27"/>
      <c r="P50" s="27"/>
      <c r="Q50" s="20">
        <v>400</v>
      </c>
      <c r="R50" s="20">
        <v>400</v>
      </c>
      <c r="S50" s="20">
        <v>0</v>
      </c>
      <c r="T50" s="20" t="s">
        <v>187</v>
      </c>
    </row>
    <row r="51" ht="84" spans="1:20">
      <c r="A51" s="16" t="s">
        <v>188</v>
      </c>
      <c r="B51" s="15" t="s">
        <v>189</v>
      </c>
      <c r="C51" s="21" t="s">
        <v>31</v>
      </c>
      <c r="D51" s="22" t="s">
        <v>190</v>
      </c>
      <c r="E51" s="22" t="s">
        <v>191</v>
      </c>
      <c r="F51" s="15" t="s">
        <v>185</v>
      </c>
      <c r="G51" s="15" t="s">
        <v>192</v>
      </c>
      <c r="H51" s="22" t="s">
        <v>61</v>
      </c>
      <c r="I51" s="22" t="s">
        <v>61</v>
      </c>
      <c r="J51" s="22" t="s">
        <v>61</v>
      </c>
      <c r="K51" s="27">
        <v>4900</v>
      </c>
      <c r="L51" s="29"/>
      <c r="M51" s="30"/>
      <c r="N51" s="31"/>
      <c r="O51" s="31" t="s">
        <v>37</v>
      </c>
      <c r="P51" s="32"/>
      <c r="Q51" s="15">
        <v>1424</v>
      </c>
      <c r="R51" s="15">
        <v>400</v>
      </c>
      <c r="S51" s="15">
        <v>40</v>
      </c>
      <c r="T51" s="15" t="s">
        <v>193</v>
      </c>
    </row>
    <row r="52" ht="63" spans="1:20">
      <c r="A52" s="16" t="s">
        <v>194</v>
      </c>
      <c r="B52" s="15" t="s">
        <v>195</v>
      </c>
      <c r="C52" s="22" t="s">
        <v>31</v>
      </c>
      <c r="D52" s="15" t="s">
        <v>196</v>
      </c>
      <c r="E52" s="15" t="s">
        <v>197</v>
      </c>
      <c r="F52" s="15" t="s">
        <v>185</v>
      </c>
      <c r="G52" s="15" t="s">
        <v>198</v>
      </c>
      <c r="H52" s="15" t="s">
        <v>199</v>
      </c>
      <c r="I52" s="33" t="s">
        <v>199</v>
      </c>
      <c r="J52" s="33" t="s">
        <v>186</v>
      </c>
      <c r="K52" s="27">
        <v>74.94</v>
      </c>
      <c r="L52" s="27"/>
      <c r="M52" s="34"/>
      <c r="N52" s="27" t="s">
        <v>37</v>
      </c>
      <c r="O52" s="31"/>
      <c r="P52" s="17"/>
      <c r="Q52" s="22">
        <v>1066</v>
      </c>
      <c r="R52" s="22">
        <v>1066</v>
      </c>
      <c r="S52" s="22">
        <v>0</v>
      </c>
      <c r="T52" s="15" t="s">
        <v>200</v>
      </c>
    </row>
    <row r="53" ht="84" spans="1:20">
      <c r="A53" s="16" t="s">
        <v>201</v>
      </c>
      <c r="B53" s="20" t="s">
        <v>202</v>
      </c>
      <c r="C53" s="20" t="s">
        <v>31</v>
      </c>
      <c r="D53" s="20" t="s">
        <v>203</v>
      </c>
      <c r="E53" s="20" t="s">
        <v>204</v>
      </c>
      <c r="F53" s="15" t="s">
        <v>185</v>
      </c>
      <c r="G53" s="15" t="s">
        <v>35</v>
      </c>
      <c r="H53" s="15" t="s">
        <v>205</v>
      </c>
      <c r="I53" s="15" t="s">
        <v>205</v>
      </c>
      <c r="J53" s="15" t="s">
        <v>205</v>
      </c>
      <c r="K53" s="28">
        <v>442</v>
      </c>
      <c r="L53" s="20"/>
      <c r="M53" s="20"/>
      <c r="N53" s="35"/>
      <c r="O53" s="27" t="s">
        <v>37</v>
      </c>
      <c r="P53" s="27"/>
      <c r="Q53" s="20">
        <v>1211</v>
      </c>
      <c r="R53" s="20">
        <v>102</v>
      </c>
      <c r="S53" s="20">
        <v>0</v>
      </c>
      <c r="T53" s="20" t="s">
        <v>206</v>
      </c>
    </row>
    <row r="54" ht="21" spans="1:20">
      <c r="A54" s="23" t="s">
        <v>207</v>
      </c>
      <c r="B54" s="24" t="s">
        <v>208</v>
      </c>
      <c r="C54" s="17"/>
      <c r="D54" s="17"/>
      <c r="E54" s="18"/>
      <c r="F54" s="17"/>
      <c r="G54" s="17"/>
      <c r="H54" s="17"/>
      <c r="I54" s="17"/>
      <c r="J54" s="17"/>
      <c r="K54" s="16">
        <f>SUM(K55+K67+K77)</f>
        <v>11571.65</v>
      </c>
      <c r="L54" s="16"/>
      <c r="M54" s="16"/>
      <c r="N54" s="17"/>
      <c r="O54" s="17"/>
      <c r="P54" s="17"/>
      <c r="Q54" s="16">
        <f>Q55+Q67+Q77</f>
        <v>39513</v>
      </c>
      <c r="R54" s="16">
        <f>R55+R67+R77</f>
        <v>8933</v>
      </c>
      <c r="S54" s="16">
        <f>S55+S67+S77</f>
        <v>147</v>
      </c>
      <c r="T54" s="16"/>
    </row>
    <row r="55" ht="21" spans="1:20">
      <c r="A55" s="15" t="s">
        <v>28</v>
      </c>
      <c r="B55" s="16" t="s">
        <v>209</v>
      </c>
      <c r="C55" s="17"/>
      <c r="D55" s="17"/>
      <c r="E55" s="18"/>
      <c r="F55" s="17"/>
      <c r="G55" s="17"/>
      <c r="H55" s="17"/>
      <c r="I55" s="17"/>
      <c r="J55" s="17"/>
      <c r="K55" s="16">
        <f>SUM(K56:K66)</f>
        <v>4730</v>
      </c>
      <c r="L55" s="16"/>
      <c r="M55" s="16"/>
      <c r="N55" s="17"/>
      <c r="O55" s="17"/>
      <c r="P55" s="17"/>
      <c r="Q55" s="16">
        <f>SUM(Q56:Q66)</f>
        <v>22119</v>
      </c>
      <c r="R55" s="16">
        <f>SUM(R56:R66)</f>
        <v>5240</v>
      </c>
      <c r="S55" s="16">
        <f>SUM(S56:S66)</f>
        <v>91</v>
      </c>
      <c r="T55" s="17"/>
    </row>
    <row r="56" ht="42" spans="1:20">
      <c r="A56" s="16">
        <v>1</v>
      </c>
      <c r="B56" s="16" t="s">
        <v>210</v>
      </c>
      <c r="C56" s="16" t="s">
        <v>31</v>
      </c>
      <c r="D56" s="16" t="s">
        <v>211</v>
      </c>
      <c r="E56" s="16" t="s">
        <v>212</v>
      </c>
      <c r="F56" s="16" t="s">
        <v>34</v>
      </c>
      <c r="G56" s="16" t="s">
        <v>213</v>
      </c>
      <c r="H56" s="16" t="s">
        <v>214</v>
      </c>
      <c r="I56" s="16" t="s">
        <v>54</v>
      </c>
      <c r="J56" s="16" t="s">
        <v>54</v>
      </c>
      <c r="K56" s="16">
        <v>592.93</v>
      </c>
      <c r="L56" s="16"/>
      <c r="M56" s="16"/>
      <c r="N56" s="16"/>
      <c r="O56" s="16" t="s">
        <v>37</v>
      </c>
      <c r="P56" s="16"/>
      <c r="Q56" s="16">
        <v>6000</v>
      </c>
      <c r="R56" s="16">
        <v>1500</v>
      </c>
      <c r="S56" s="16">
        <v>0</v>
      </c>
      <c r="T56" s="16" t="s">
        <v>215</v>
      </c>
    </row>
    <row r="57" ht="63" spans="1:23">
      <c r="A57" s="16">
        <v>2</v>
      </c>
      <c r="B57" s="16" t="s">
        <v>216</v>
      </c>
      <c r="C57" s="16" t="s">
        <v>31</v>
      </c>
      <c r="D57" s="16" t="s">
        <v>217</v>
      </c>
      <c r="E57" s="16" t="s">
        <v>218</v>
      </c>
      <c r="F57" s="16" t="s">
        <v>34</v>
      </c>
      <c r="G57" s="16" t="s">
        <v>213</v>
      </c>
      <c r="H57" s="16" t="s">
        <v>214</v>
      </c>
      <c r="I57" s="16" t="s">
        <v>86</v>
      </c>
      <c r="J57" s="16" t="s">
        <v>86</v>
      </c>
      <c r="K57" s="16">
        <v>80</v>
      </c>
      <c r="L57" s="16"/>
      <c r="M57" s="16"/>
      <c r="N57" s="16"/>
      <c r="O57" s="16" t="s">
        <v>37</v>
      </c>
      <c r="P57" s="16"/>
      <c r="Q57" s="16">
        <v>120</v>
      </c>
      <c r="R57" s="16">
        <v>33</v>
      </c>
      <c r="S57" s="16">
        <v>2</v>
      </c>
      <c r="T57" s="16" t="s">
        <v>219</v>
      </c>
      <c r="W57" s="37"/>
    </row>
    <row r="58" ht="52.5" spans="1:20">
      <c r="A58" s="16">
        <v>3</v>
      </c>
      <c r="B58" s="16" t="s">
        <v>220</v>
      </c>
      <c r="C58" s="16" t="s">
        <v>31</v>
      </c>
      <c r="D58" s="16" t="s">
        <v>221</v>
      </c>
      <c r="E58" s="16" t="s">
        <v>222</v>
      </c>
      <c r="F58" s="16" t="s">
        <v>34</v>
      </c>
      <c r="G58" s="16" t="s">
        <v>223</v>
      </c>
      <c r="H58" s="16" t="s">
        <v>214</v>
      </c>
      <c r="I58" s="16" t="s">
        <v>70</v>
      </c>
      <c r="J58" s="16" t="s">
        <v>70</v>
      </c>
      <c r="K58" s="16">
        <v>392</v>
      </c>
      <c r="L58" s="16"/>
      <c r="M58" s="16"/>
      <c r="N58" s="16"/>
      <c r="O58" s="19" t="s">
        <v>37</v>
      </c>
      <c r="P58" s="16"/>
      <c r="Q58" s="16">
        <v>115</v>
      </c>
      <c r="R58" s="16">
        <v>115</v>
      </c>
      <c r="S58" s="16">
        <v>2</v>
      </c>
      <c r="T58" s="16" t="s">
        <v>224</v>
      </c>
    </row>
    <row r="59" ht="73.5" spans="1:20">
      <c r="A59" s="16">
        <v>4</v>
      </c>
      <c r="B59" s="16" t="s">
        <v>225</v>
      </c>
      <c r="C59" s="16" t="s">
        <v>31</v>
      </c>
      <c r="D59" s="16" t="s">
        <v>135</v>
      </c>
      <c r="E59" s="16" t="s">
        <v>226</v>
      </c>
      <c r="F59" s="16" t="s">
        <v>34</v>
      </c>
      <c r="G59" s="16" t="s">
        <v>227</v>
      </c>
      <c r="H59" s="16" t="s">
        <v>228</v>
      </c>
      <c r="I59" s="16" t="s">
        <v>98</v>
      </c>
      <c r="J59" s="16" t="s">
        <v>98</v>
      </c>
      <c r="K59" s="16">
        <v>298.13</v>
      </c>
      <c r="L59" s="16"/>
      <c r="M59" s="16"/>
      <c r="N59" s="16"/>
      <c r="O59" s="16" t="s">
        <v>37</v>
      </c>
      <c r="P59" s="16"/>
      <c r="Q59" s="16">
        <v>804</v>
      </c>
      <c r="R59" s="16">
        <v>188</v>
      </c>
      <c r="S59" s="16">
        <v>5</v>
      </c>
      <c r="T59" s="16" t="s">
        <v>229</v>
      </c>
    </row>
    <row r="60" ht="84" spans="1:20">
      <c r="A60" s="16">
        <v>5</v>
      </c>
      <c r="B60" s="16" t="s">
        <v>230</v>
      </c>
      <c r="C60" s="16" t="s">
        <v>31</v>
      </c>
      <c r="D60" s="16" t="s">
        <v>231</v>
      </c>
      <c r="E60" s="16" t="s">
        <v>232</v>
      </c>
      <c r="F60" s="16" t="s">
        <v>34</v>
      </c>
      <c r="G60" s="16" t="s">
        <v>213</v>
      </c>
      <c r="H60" s="16" t="s">
        <v>214</v>
      </c>
      <c r="I60" s="16" t="s">
        <v>80</v>
      </c>
      <c r="J60" s="16" t="s">
        <v>80</v>
      </c>
      <c r="K60" s="16">
        <v>543.94</v>
      </c>
      <c r="L60" s="16"/>
      <c r="M60" s="16"/>
      <c r="N60" s="16"/>
      <c r="O60" s="16" t="s">
        <v>37</v>
      </c>
      <c r="P60" s="16"/>
      <c r="Q60" s="16">
        <v>5550</v>
      </c>
      <c r="R60" s="16">
        <v>830</v>
      </c>
      <c r="S60" s="16">
        <v>50</v>
      </c>
      <c r="T60" s="16" t="s">
        <v>233</v>
      </c>
    </row>
    <row r="61" ht="126" spans="1:20">
      <c r="A61" s="16">
        <v>6</v>
      </c>
      <c r="B61" s="19" t="s">
        <v>234</v>
      </c>
      <c r="C61" s="19" t="s">
        <v>31</v>
      </c>
      <c r="D61" s="19" t="s">
        <v>147</v>
      </c>
      <c r="E61" s="19" t="s">
        <v>235</v>
      </c>
      <c r="F61" s="16" t="s">
        <v>34</v>
      </c>
      <c r="G61" s="16" t="s">
        <v>213</v>
      </c>
      <c r="H61" s="19" t="s">
        <v>61</v>
      </c>
      <c r="I61" s="19" t="s">
        <v>80</v>
      </c>
      <c r="J61" s="19" t="s">
        <v>80</v>
      </c>
      <c r="K61" s="19">
        <v>86.44</v>
      </c>
      <c r="L61" s="19"/>
      <c r="M61" s="19"/>
      <c r="O61" s="19" t="s">
        <v>37</v>
      </c>
      <c r="P61" s="19"/>
      <c r="Q61" s="19">
        <v>800</v>
      </c>
      <c r="R61" s="19">
        <v>155</v>
      </c>
      <c r="S61" s="19">
        <v>10</v>
      </c>
      <c r="T61" s="19" t="s">
        <v>236</v>
      </c>
    </row>
    <row r="62" ht="52.5" spans="1:20">
      <c r="A62" s="16">
        <v>7</v>
      </c>
      <c r="B62" s="16" t="s">
        <v>237</v>
      </c>
      <c r="C62" s="16" t="s">
        <v>31</v>
      </c>
      <c r="D62" s="16" t="s">
        <v>238</v>
      </c>
      <c r="E62" s="16" t="s">
        <v>239</v>
      </c>
      <c r="F62" s="16" t="s">
        <v>34</v>
      </c>
      <c r="G62" s="16" t="s">
        <v>213</v>
      </c>
      <c r="H62" s="16" t="s">
        <v>214</v>
      </c>
      <c r="I62" s="16" t="s">
        <v>80</v>
      </c>
      <c r="J62" s="16" t="s">
        <v>80</v>
      </c>
      <c r="K62" s="16">
        <v>30</v>
      </c>
      <c r="L62" s="16"/>
      <c r="M62" s="16"/>
      <c r="N62" s="16"/>
      <c r="O62" s="16" t="s">
        <v>37</v>
      </c>
      <c r="P62" s="16"/>
      <c r="Q62" s="16">
        <v>1674</v>
      </c>
      <c r="R62" s="16">
        <v>229</v>
      </c>
      <c r="S62" s="16">
        <v>10</v>
      </c>
      <c r="T62" s="16" t="s">
        <v>160</v>
      </c>
    </row>
    <row r="63" ht="31.5" spans="1:20">
      <c r="A63" s="16">
        <v>8</v>
      </c>
      <c r="B63" s="16" t="s">
        <v>240</v>
      </c>
      <c r="C63" s="16" t="s">
        <v>31</v>
      </c>
      <c r="D63" s="16" t="s">
        <v>241</v>
      </c>
      <c r="E63" s="16" t="s">
        <v>242</v>
      </c>
      <c r="F63" s="16" t="s">
        <v>34</v>
      </c>
      <c r="G63" s="16" t="s">
        <v>213</v>
      </c>
      <c r="H63" s="16" t="s">
        <v>214</v>
      </c>
      <c r="I63" s="16" t="s">
        <v>243</v>
      </c>
      <c r="J63" s="16" t="s">
        <v>243</v>
      </c>
      <c r="K63" s="16">
        <v>546.56</v>
      </c>
      <c r="L63" s="16"/>
      <c r="M63" s="16"/>
      <c r="N63" s="16"/>
      <c r="O63" s="16" t="s">
        <v>37</v>
      </c>
      <c r="P63" s="16"/>
      <c r="Q63" s="16">
        <v>147</v>
      </c>
      <c r="R63" s="16">
        <v>146</v>
      </c>
      <c r="S63" s="16">
        <v>1</v>
      </c>
      <c r="T63" s="16" t="s">
        <v>244</v>
      </c>
    </row>
    <row r="64" ht="42" spans="1:20">
      <c r="A64" s="16">
        <v>9</v>
      </c>
      <c r="B64" s="16" t="s">
        <v>245</v>
      </c>
      <c r="C64" s="16" t="s">
        <v>31</v>
      </c>
      <c r="D64" s="16" t="s">
        <v>82</v>
      </c>
      <c r="E64" s="16" t="s">
        <v>246</v>
      </c>
      <c r="F64" s="16" t="s">
        <v>34</v>
      </c>
      <c r="G64" s="16" t="s">
        <v>213</v>
      </c>
      <c r="H64" s="16" t="s">
        <v>214</v>
      </c>
      <c r="I64" s="16" t="s">
        <v>84</v>
      </c>
      <c r="J64" s="16" t="s">
        <v>84</v>
      </c>
      <c r="K64" s="16">
        <v>650</v>
      </c>
      <c r="L64" s="16"/>
      <c r="M64" s="16"/>
      <c r="N64" s="16"/>
      <c r="O64" s="16" t="s">
        <v>37</v>
      </c>
      <c r="P64" s="16"/>
      <c r="Q64" s="16">
        <v>6218</v>
      </c>
      <c r="R64" s="16">
        <v>1833</v>
      </c>
      <c r="S64" s="16">
        <v>6</v>
      </c>
      <c r="T64" s="16" t="s">
        <v>247</v>
      </c>
    </row>
    <row r="65" ht="31.5" spans="1:20">
      <c r="A65" s="16">
        <v>10</v>
      </c>
      <c r="B65" s="16" t="s">
        <v>248</v>
      </c>
      <c r="C65" s="16" t="s">
        <v>31</v>
      </c>
      <c r="D65" s="16" t="s">
        <v>249</v>
      </c>
      <c r="E65" s="16" t="s">
        <v>250</v>
      </c>
      <c r="F65" s="16" t="s">
        <v>34</v>
      </c>
      <c r="G65" s="16" t="s">
        <v>213</v>
      </c>
      <c r="H65" s="16" t="s">
        <v>214</v>
      </c>
      <c r="I65" s="16" t="s">
        <v>214</v>
      </c>
      <c r="J65" s="16" t="s">
        <v>214</v>
      </c>
      <c r="K65" s="16">
        <v>900</v>
      </c>
      <c r="L65" s="16"/>
      <c r="M65" s="16"/>
      <c r="N65" s="16"/>
      <c r="O65" s="16" t="s">
        <v>37</v>
      </c>
      <c r="P65" s="16"/>
      <c r="Q65" s="16">
        <v>389</v>
      </c>
      <c r="R65" s="16">
        <v>96</v>
      </c>
      <c r="S65" s="16">
        <v>0</v>
      </c>
      <c r="T65" s="16" t="s">
        <v>251</v>
      </c>
    </row>
    <row r="66" ht="31.5" spans="1:20">
      <c r="A66" s="16">
        <v>11</v>
      </c>
      <c r="B66" s="16" t="s">
        <v>252</v>
      </c>
      <c r="C66" s="16" t="s">
        <v>31</v>
      </c>
      <c r="D66" s="16" t="s">
        <v>183</v>
      </c>
      <c r="E66" s="16" t="s">
        <v>253</v>
      </c>
      <c r="F66" s="16" t="s">
        <v>34</v>
      </c>
      <c r="G66" s="16" t="s">
        <v>213</v>
      </c>
      <c r="H66" s="16" t="s">
        <v>214</v>
      </c>
      <c r="I66" s="16" t="s">
        <v>214</v>
      </c>
      <c r="J66" s="16" t="s">
        <v>214</v>
      </c>
      <c r="K66" s="16">
        <v>610</v>
      </c>
      <c r="L66" s="16"/>
      <c r="M66" s="16"/>
      <c r="N66" s="16"/>
      <c r="O66" s="16" t="s">
        <v>37</v>
      </c>
      <c r="P66" s="16"/>
      <c r="Q66" s="16">
        <v>302</v>
      </c>
      <c r="R66" s="16">
        <v>115</v>
      </c>
      <c r="S66" s="16">
        <v>5</v>
      </c>
      <c r="T66" s="16" t="s">
        <v>254</v>
      </c>
    </row>
    <row r="67" ht="21" spans="1:20">
      <c r="A67" s="16" t="s">
        <v>63</v>
      </c>
      <c r="B67" s="16" t="s">
        <v>255</v>
      </c>
      <c r="C67" s="17"/>
      <c r="D67" s="17"/>
      <c r="E67" s="18"/>
      <c r="F67" s="17"/>
      <c r="G67" s="17"/>
      <c r="H67" s="17"/>
      <c r="I67" s="17"/>
      <c r="J67" s="17"/>
      <c r="K67" s="16">
        <f>SUM(K68:K76)</f>
        <v>5841.65</v>
      </c>
      <c r="L67" s="16"/>
      <c r="M67" s="16"/>
      <c r="N67" s="17"/>
      <c r="O67" s="17"/>
      <c r="P67" s="17"/>
      <c r="Q67" s="16">
        <f>SUM(Q68:Q76)</f>
        <v>16494</v>
      </c>
      <c r="R67" s="16">
        <f>SUM(R68:R76)</f>
        <v>3393</v>
      </c>
      <c r="S67" s="16">
        <f>SUM(S68:S76)</f>
        <v>46</v>
      </c>
      <c r="T67" s="17"/>
    </row>
    <row r="68" ht="73.5" spans="1:20">
      <c r="A68" s="16">
        <v>1</v>
      </c>
      <c r="B68" s="16" t="s">
        <v>256</v>
      </c>
      <c r="C68" s="16" t="s">
        <v>31</v>
      </c>
      <c r="D68" s="16" t="s">
        <v>257</v>
      </c>
      <c r="E68" s="16" t="s">
        <v>258</v>
      </c>
      <c r="F68" s="16" t="s">
        <v>34</v>
      </c>
      <c r="G68" s="16" t="s">
        <v>259</v>
      </c>
      <c r="H68" s="16" t="s">
        <v>260</v>
      </c>
      <c r="I68" s="16" t="s">
        <v>56</v>
      </c>
      <c r="J68" s="16" t="s">
        <v>56</v>
      </c>
      <c r="K68" s="16">
        <v>794.87</v>
      </c>
      <c r="L68" s="16"/>
      <c r="M68" s="16"/>
      <c r="N68" s="16"/>
      <c r="O68" s="16" t="s">
        <v>37</v>
      </c>
      <c r="P68" s="16"/>
      <c r="Q68" s="16">
        <v>1736</v>
      </c>
      <c r="R68" s="16">
        <v>233</v>
      </c>
      <c r="S68" s="16">
        <v>5</v>
      </c>
      <c r="T68" s="16" t="s">
        <v>261</v>
      </c>
    </row>
    <row r="69" ht="63" spans="1:20">
      <c r="A69" s="16">
        <v>2</v>
      </c>
      <c r="B69" s="16" t="s">
        <v>262</v>
      </c>
      <c r="C69" s="16" t="s">
        <v>31</v>
      </c>
      <c r="D69" s="16" t="s">
        <v>263</v>
      </c>
      <c r="E69" s="16" t="s">
        <v>264</v>
      </c>
      <c r="F69" s="16" t="s">
        <v>34</v>
      </c>
      <c r="G69" s="16" t="s">
        <v>259</v>
      </c>
      <c r="H69" s="16" t="s">
        <v>260</v>
      </c>
      <c r="I69" s="16" t="s">
        <v>72</v>
      </c>
      <c r="J69" s="16" t="s">
        <v>72</v>
      </c>
      <c r="K69" s="16">
        <v>500</v>
      </c>
      <c r="L69" s="16"/>
      <c r="M69" s="16"/>
      <c r="N69" s="16"/>
      <c r="O69" s="16" t="s">
        <v>37</v>
      </c>
      <c r="P69" s="16"/>
      <c r="Q69" s="16">
        <v>138</v>
      </c>
      <c r="R69" s="16">
        <v>138</v>
      </c>
      <c r="S69" s="16">
        <v>0</v>
      </c>
      <c r="T69" s="16" t="s">
        <v>265</v>
      </c>
    </row>
    <row r="70" ht="63" spans="1:20">
      <c r="A70" s="16">
        <v>3</v>
      </c>
      <c r="B70" s="16" t="s">
        <v>266</v>
      </c>
      <c r="C70" s="16" t="s">
        <v>31</v>
      </c>
      <c r="D70" s="16" t="s">
        <v>267</v>
      </c>
      <c r="E70" s="16" t="s">
        <v>268</v>
      </c>
      <c r="F70" s="16" t="s">
        <v>34</v>
      </c>
      <c r="G70" s="16" t="s">
        <v>259</v>
      </c>
      <c r="H70" s="16" t="s">
        <v>260</v>
      </c>
      <c r="I70" s="16" t="s">
        <v>98</v>
      </c>
      <c r="J70" s="16" t="s">
        <v>98</v>
      </c>
      <c r="K70" s="16">
        <v>657.97</v>
      </c>
      <c r="L70" s="16"/>
      <c r="M70" s="16"/>
      <c r="N70" s="16"/>
      <c r="O70" s="16" t="s">
        <v>37</v>
      </c>
      <c r="P70" s="16"/>
      <c r="Q70" s="16">
        <v>1470</v>
      </c>
      <c r="R70" s="16">
        <v>305</v>
      </c>
      <c r="S70" s="16">
        <v>5</v>
      </c>
      <c r="T70" s="16" t="s">
        <v>269</v>
      </c>
    </row>
    <row r="71" ht="73.5" spans="1:20">
      <c r="A71" s="16">
        <v>4</v>
      </c>
      <c r="B71" s="16" t="s">
        <v>270</v>
      </c>
      <c r="C71" s="16" t="s">
        <v>31</v>
      </c>
      <c r="D71" s="16" t="s">
        <v>271</v>
      </c>
      <c r="E71" s="16" t="s">
        <v>272</v>
      </c>
      <c r="F71" s="16" t="s">
        <v>34</v>
      </c>
      <c r="G71" s="16" t="s">
        <v>259</v>
      </c>
      <c r="H71" s="16" t="s">
        <v>260</v>
      </c>
      <c r="I71" s="16" t="s">
        <v>77</v>
      </c>
      <c r="J71" s="16" t="s">
        <v>77</v>
      </c>
      <c r="K71" s="16">
        <v>500</v>
      </c>
      <c r="L71" s="16"/>
      <c r="M71" s="16"/>
      <c r="N71" s="16"/>
      <c r="O71" s="16" t="s">
        <v>37</v>
      </c>
      <c r="P71" s="16"/>
      <c r="Q71" s="16">
        <v>3000</v>
      </c>
      <c r="R71" s="16">
        <v>500</v>
      </c>
      <c r="S71" s="16">
        <v>0</v>
      </c>
      <c r="T71" s="16" t="s">
        <v>273</v>
      </c>
    </row>
    <row r="72" ht="52.5" spans="1:20">
      <c r="A72" s="16">
        <v>5</v>
      </c>
      <c r="B72" s="16" t="s">
        <v>274</v>
      </c>
      <c r="C72" s="16" t="s">
        <v>31</v>
      </c>
      <c r="D72" s="16" t="s">
        <v>275</v>
      </c>
      <c r="E72" s="16" t="s">
        <v>276</v>
      </c>
      <c r="F72" s="16" t="s">
        <v>34</v>
      </c>
      <c r="G72" s="16" t="s">
        <v>259</v>
      </c>
      <c r="H72" s="16" t="s">
        <v>260</v>
      </c>
      <c r="I72" s="16" t="s">
        <v>80</v>
      </c>
      <c r="J72" s="16" t="s">
        <v>80</v>
      </c>
      <c r="K72" s="16">
        <v>450</v>
      </c>
      <c r="L72" s="16"/>
      <c r="M72" s="16"/>
      <c r="N72" s="16"/>
      <c r="O72" s="16" t="s">
        <v>37</v>
      </c>
      <c r="P72" s="16"/>
      <c r="Q72" s="16">
        <v>571</v>
      </c>
      <c r="R72" s="16">
        <v>106</v>
      </c>
      <c r="S72" s="16">
        <v>10</v>
      </c>
      <c r="T72" s="16" t="s">
        <v>277</v>
      </c>
    </row>
    <row r="73" ht="52.5" spans="1:20">
      <c r="A73" s="16">
        <v>6</v>
      </c>
      <c r="B73" s="16" t="s">
        <v>278</v>
      </c>
      <c r="C73" s="16" t="s">
        <v>31</v>
      </c>
      <c r="D73" s="16" t="s">
        <v>279</v>
      </c>
      <c r="E73" s="16" t="s">
        <v>280</v>
      </c>
      <c r="F73" s="16" t="s">
        <v>34</v>
      </c>
      <c r="G73" s="16" t="s">
        <v>259</v>
      </c>
      <c r="H73" s="16" t="s">
        <v>260</v>
      </c>
      <c r="I73" s="38" t="s">
        <v>84</v>
      </c>
      <c r="J73" s="38" t="s">
        <v>84</v>
      </c>
      <c r="K73" s="16">
        <v>525.48</v>
      </c>
      <c r="L73" s="16"/>
      <c r="M73" s="16"/>
      <c r="N73" s="16"/>
      <c r="O73" s="16" t="s">
        <v>37</v>
      </c>
      <c r="P73" s="16"/>
      <c r="Q73" s="16">
        <v>1471</v>
      </c>
      <c r="R73" s="16">
        <v>591</v>
      </c>
      <c r="S73" s="16">
        <v>8</v>
      </c>
      <c r="T73" s="16" t="s">
        <v>281</v>
      </c>
    </row>
    <row r="74" ht="189" spans="1:20">
      <c r="A74" s="16">
        <v>7</v>
      </c>
      <c r="B74" s="16" t="s">
        <v>282</v>
      </c>
      <c r="C74" s="16" t="s">
        <v>31</v>
      </c>
      <c r="D74" s="16" t="s">
        <v>75</v>
      </c>
      <c r="E74" s="16" t="s">
        <v>283</v>
      </c>
      <c r="F74" s="16" t="s">
        <v>34</v>
      </c>
      <c r="G74" s="16" t="s">
        <v>259</v>
      </c>
      <c r="H74" s="16" t="s">
        <v>260</v>
      </c>
      <c r="I74" s="16" t="s">
        <v>260</v>
      </c>
      <c r="J74" s="16" t="s">
        <v>260</v>
      </c>
      <c r="K74" s="16">
        <v>1570.1</v>
      </c>
      <c r="L74" s="16"/>
      <c r="M74" s="16"/>
      <c r="N74" s="16"/>
      <c r="O74" s="16" t="s">
        <v>37</v>
      </c>
      <c r="P74" s="16"/>
      <c r="Q74" s="16">
        <v>6653</v>
      </c>
      <c r="R74" s="16">
        <v>1074</v>
      </c>
      <c r="S74" s="16">
        <v>6</v>
      </c>
      <c r="T74" s="16" t="s">
        <v>284</v>
      </c>
    </row>
    <row r="75" ht="41" customHeight="1" spans="1:21">
      <c r="A75" s="16">
        <v>8</v>
      </c>
      <c r="B75" s="16" t="s">
        <v>285</v>
      </c>
      <c r="C75" s="16" t="s">
        <v>31</v>
      </c>
      <c r="D75" s="16" t="s">
        <v>286</v>
      </c>
      <c r="E75" s="16" t="s">
        <v>287</v>
      </c>
      <c r="F75" s="16" t="s">
        <v>34</v>
      </c>
      <c r="G75" s="16" t="s">
        <v>259</v>
      </c>
      <c r="H75" s="16" t="s">
        <v>260</v>
      </c>
      <c r="I75" s="16" t="s">
        <v>243</v>
      </c>
      <c r="J75" s="16" t="s">
        <v>243</v>
      </c>
      <c r="K75" s="16">
        <v>110.5</v>
      </c>
      <c r="L75" s="16"/>
      <c r="M75" s="16"/>
      <c r="N75" s="16"/>
      <c r="O75" s="16"/>
      <c r="P75" s="16"/>
      <c r="Q75" s="16">
        <v>222</v>
      </c>
      <c r="R75" s="16">
        <v>210</v>
      </c>
      <c r="S75" s="16">
        <v>12</v>
      </c>
      <c r="T75" s="16" t="s">
        <v>288</v>
      </c>
      <c r="U75" s="3"/>
    </row>
    <row r="76" ht="42" spans="1:21">
      <c r="A76" s="16">
        <v>9</v>
      </c>
      <c r="B76" s="16" t="s">
        <v>289</v>
      </c>
      <c r="C76" s="16" t="s">
        <v>31</v>
      </c>
      <c r="D76" s="16" t="s">
        <v>290</v>
      </c>
      <c r="E76" s="16" t="s">
        <v>291</v>
      </c>
      <c r="F76" s="16" t="s">
        <v>34</v>
      </c>
      <c r="G76" s="38" t="s">
        <v>292</v>
      </c>
      <c r="H76" s="16" t="s">
        <v>61</v>
      </c>
      <c r="I76" s="16" t="s">
        <v>84</v>
      </c>
      <c r="J76" s="16" t="s">
        <v>84</v>
      </c>
      <c r="K76" s="16">
        <v>732.73</v>
      </c>
      <c r="L76" s="16"/>
      <c r="M76" s="16"/>
      <c r="N76" s="16"/>
      <c r="O76" s="16" t="s">
        <v>37</v>
      </c>
      <c r="P76" s="16"/>
      <c r="Q76" s="38">
        <v>1233</v>
      </c>
      <c r="R76" s="38">
        <v>236</v>
      </c>
      <c r="S76" s="16">
        <v>0</v>
      </c>
      <c r="T76" s="16" t="s">
        <v>293</v>
      </c>
      <c r="U76"/>
    </row>
    <row r="77" ht="21" spans="1:21">
      <c r="A77" s="16" t="s">
        <v>115</v>
      </c>
      <c r="B77" s="16" t="s">
        <v>294</v>
      </c>
      <c r="C77" s="17"/>
      <c r="D77" s="17"/>
      <c r="E77" s="18"/>
      <c r="F77" s="17"/>
      <c r="G77" s="17"/>
      <c r="H77" s="17"/>
      <c r="I77" s="17"/>
      <c r="J77" s="17"/>
      <c r="K77" s="16">
        <v>1000</v>
      </c>
      <c r="L77" s="16"/>
      <c r="M77" s="17"/>
      <c r="N77" s="17"/>
      <c r="O77" s="17"/>
      <c r="P77" s="17"/>
      <c r="Q77" s="22">
        <v>900</v>
      </c>
      <c r="R77" s="22">
        <v>300</v>
      </c>
      <c r="S77" s="22">
        <v>10</v>
      </c>
      <c r="T77" s="17"/>
      <c r="U77"/>
    </row>
    <row r="78" ht="105" spans="1:21">
      <c r="A78" s="16">
        <v>1</v>
      </c>
      <c r="B78" s="16" t="s">
        <v>295</v>
      </c>
      <c r="C78" s="16" t="s">
        <v>31</v>
      </c>
      <c r="D78" s="16" t="s">
        <v>296</v>
      </c>
      <c r="E78" s="16" t="s">
        <v>297</v>
      </c>
      <c r="F78" s="16" t="s">
        <v>185</v>
      </c>
      <c r="G78" s="39" t="s">
        <v>298</v>
      </c>
      <c r="H78" s="38" t="s">
        <v>260</v>
      </c>
      <c r="I78" s="41" t="s">
        <v>260</v>
      </c>
      <c r="J78" s="41" t="s">
        <v>260</v>
      </c>
      <c r="K78" s="16">
        <v>1000</v>
      </c>
      <c r="L78" s="16"/>
      <c r="M78" s="16"/>
      <c r="N78" s="16"/>
      <c r="O78" s="16" t="s">
        <v>37</v>
      </c>
      <c r="P78" s="16"/>
      <c r="Q78" s="22">
        <v>900</v>
      </c>
      <c r="R78" s="22">
        <v>300</v>
      </c>
      <c r="S78" s="22">
        <v>10</v>
      </c>
      <c r="T78" s="16" t="s">
        <v>299</v>
      </c>
      <c r="U78"/>
    </row>
    <row r="79" spans="1:21">
      <c r="A79" s="24" t="s">
        <v>300</v>
      </c>
      <c r="B79" s="24" t="s">
        <v>301</v>
      </c>
      <c r="C79" s="17"/>
      <c r="D79" s="17"/>
      <c r="E79" s="18"/>
      <c r="F79" s="17"/>
      <c r="G79" s="17"/>
      <c r="H79" s="17"/>
      <c r="I79" s="17"/>
      <c r="J79" s="17"/>
      <c r="K79" s="16">
        <f>SUM(K80:K88)</f>
        <v>2905.805</v>
      </c>
      <c r="L79" s="16"/>
      <c r="M79" s="17"/>
      <c r="N79" s="17"/>
      <c r="O79" s="17"/>
      <c r="P79" s="17"/>
      <c r="Q79" s="22">
        <f>SUM(Q80:Q84)</f>
        <v>2232</v>
      </c>
      <c r="R79" s="22">
        <f>SUM(R80:R84)</f>
        <v>392</v>
      </c>
      <c r="S79" s="22">
        <f>SUM(S80:S84)</f>
        <v>12</v>
      </c>
      <c r="T79" s="17"/>
      <c r="U79"/>
    </row>
    <row r="80" ht="126" spans="1:20">
      <c r="A80" s="16">
        <v>1</v>
      </c>
      <c r="B80" s="16" t="s">
        <v>302</v>
      </c>
      <c r="C80" s="16" t="s">
        <v>31</v>
      </c>
      <c r="D80" s="16" t="s">
        <v>303</v>
      </c>
      <c r="E80" s="16" t="s">
        <v>304</v>
      </c>
      <c r="F80" s="16" t="s">
        <v>34</v>
      </c>
      <c r="G80" s="16" t="s">
        <v>305</v>
      </c>
      <c r="H80" s="40" t="s">
        <v>61</v>
      </c>
      <c r="I80" s="16" t="s">
        <v>72</v>
      </c>
      <c r="J80" s="16" t="s">
        <v>72</v>
      </c>
      <c r="K80" s="16">
        <v>416</v>
      </c>
      <c r="L80" s="16"/>
      <c r="M80" s="16"/>
      <c r="N80" s="16"/>
      <c r="O80" s="16" t="s">
        <v>37</v>
      </c>
      <c r="P80" s="16"/>
      <c r="Q80" s="16">
        <v>79</v>
      </c>
      <c r="R80" s="16">
        <v>79</v>
      </c>
      <c r="S80" s="16">
        <v>0</v>
      </c>
      <c r="T80" s="16" t="s">
        <v>306</v>
      </c>
    </row>
    <row r="81" ht="94.5" spans="1:20">
      <c r="A81" s="16">
        <v>2</v>
      </c>
      <c r="B81" s="16" t="s">
        <v>307</v>
      </c>
      <c r="C81" s="16" t="s">
        <v>31</v>
      </c>
      <c r="D81" s="16" t="s">
        <v>308</v>
      </c>
      <c r="E81" s="16" t="s">
        <v>309</v>
      </c>
      <c r="F81" s="16" t="s">
        <v>34</v>
      </c>
      <c r="G81" s="16" t="s">
        <v>310</v>
      </c>
      <c r="H81" s="16" t="s">
        <v>61</v>
      </c>
      <c r="I81" s="16" t="s">
        <v>98</v>
      </c>
      <c r="J81" s="16" t="s">
        <v>98</v>
      </c>
      <c r="K81" s="16">
        <v>155.56</v>
      </c>
      <c r="L81" s="16"/>
      <c r="M81" s="16"/>
      <c r="N81" s="16"/>
      <c r="O81" s="16" t="s">
        <v>37</v>
      </c>
      <c r="P81" s="16"/>
      <c r="Q81" s="16">
        <v>402</v>
      </c>
      <c r="R81" s="16">
        <v>25</v>
      </c>
      <c r="S81" s="16">
        <v>8</v>
      </c>
      <c r="T81" s="16" t="s">
        <v>311</v>
      </c>
    </row>
    <row r="82" ht="73.5" spans="1:20">
      <c r="A82" s="16">
        <v>3</v>
      </c>
      <c r="B82" s="16" t="s">
        <v>312</v>
      </c>
      <c r="C82" s="16" t="s">
        <v>31</v>
      </c>
      <c r="D82" s="16" t="s">
        <v>313</v>
      </c>
      <c r="E82" s="16" t="s">
        <v>314</v>
      </c>
      <c r="F82" s="16" t="s">
        <v>34</v>
      </c>
      <c r="G82" s="16" t="s">
        <v>310</v>
      </c>
      <c r="H82" s="16" t="s">
        <v>61</v>
      </c>
      <c r="I82" s="16" t="s">
        <v>77</v>
      </c>
      <c r="J82" s="16" t="s">
        <v>77</v>
      </c>
      <c r="K82" s="16">
        <v>900</v>
      </c>
      <c r="L82" s="16"/>
      <c r="M82" s="16"/>
      <c r="N82" s="16"/>
      <c r="O82" s="16" t="s">
        <v>37</v>
      </c>
      <c r="P82" s="16"/>
      <c r="Q82" s="16">
        <v>1200</v>
      </c>
      <c r="R82" s="16">
        <v>10</v>
      </c>
      <c r="S82" s="16">
        <v>0</v>
      </c>
      <c r="T82" s="16" t="s">
        <v>315</v>
      </c>
    </row>
    <row r="83" ht="73.5" spans="1:20">
      <c r="A83" s="16">
        <v>4</v>
      </c>
      <c r="B83" s="16" t="s">
        <v>316</v>
      </c>
      <c r="C83" s="16" t="s">
        <v>31</v>
      </c>
      <c r="D83" s="16" t="s">
        <v>317</v>
      </c>
      <c r="E83" s="16" t="s">
        <v>318</v>
      </c>
      <c r="F83" s="16" t="s">
        <v>34</v>
      </c>
      <c r="G83" s="16" t="s">
        <v>310</v>
      </c>
      <c r="H83" s="16" t="s">
        <v>61</v>
      </c>
      <c r="I83" s="16" t="s">
        <v>92</v>
      </c>
      <c r="J83" s="16" t="s">
        <v>92</v>
      </c>
      <c r="K83" s="16">
        <v>386.46</v>
      </c>
      <c r="L83" s="16"/>
      <c r="M83" s="16"/>
      <c r="N83" s="16"/>
      <c r="O83" s="16" t="s">
        <v>37</v>
      </c>
      <c r="P83" s="16"/>
      <c r="Q83" s="16">
        <v>135</v>
      </c>
      <c r="R83" s="16">
        <v>131</v>
      </c>
      <c r="S83" s="16">
        <v>4</v>
      </c>
      <c r="T83" s="16" t="s">
        <v>244</v>
      </c>
    </row>
    <row r="84" ht="73.5" spans="1:20">
      <c r="A84" s="16">
        <v>5</v>
      </c>
      <c r="B84" s="16" t="s">
        <v>319</v>
      </c>
      <c r="C84" s="16" t="s">
        <v>31</v>
      </c>
      <c r="D84" s="16" t="s">
        <v>320</v>
      </c>
      <c r="E84" s="16" t="s">
        <v>321</v>
      </c>
      <c r="F84" s="16" t="s">
        <v>34</v>
      </c>
      <c r="G84" s="16" t="s">
        <v>310</v>
      </c>
      <c r="H84" s="16" t="s">
        <v>61</v>
      </c>
      <c r="I84" s="16" t="s">
        <v>84</v>
      </c>
      <c r="J84" s="16" t="s">
        <v>84</v>
      </c>
      <c r="K84" s="16">
        <v>280</v>
      </c>
      <c r="L84" s="16"/>
      <c r="M84" s="42"/>
      <c r="N84" s="42"/>
      <c r="O84" s="16" t="s">
        <v>37</v>
      </c>
      <c r="P84" s="42"/>
      <c r="Q84" s="16">
        <v>416</v>
      </c>
      <c r="R84" s="16">
        <v>147</v>
      </c>
      <c r="S84" s="16">
        <v>0</v>
      </c>
      <c r="T84" s="16" t="s">
        <v>315</v>
      </c>
    </row>
    <row r="85" ht="73.5" spans="1:20">
      <c r="A85" s="16">
        <v>6</v>
      </c>
      <c r="B85" s="16" t="s">
        <v>322</v>
      </c>
      <c r="C85" s="16" t="s">
        <v>31</v>
      </c>
      <c r="D85" s="16" t="s">
        <v>323</v>
      </c>
      <c r="E85" s="16" t="s">
        <v>324</v>
      </c>
      <c r="F85" s="16" t="s">
        <v>34</v>
      </c>
      <c r="G85" s="16" t="s">
        <v>325</v>
      </c>
      <c r="H85" s="16" t="s">
        <v>61</v>
      </c>
      <c r="I85" s="16" t="s">
        <v>84</v>
      </c>
      <c r="J85" s="16" t="s">
        <v>84</v>
      </c>
      <c r="K85" s="16">
        <v>279.785</v>
      </c>
      <c r="L85" s="16"/>
      <c r="M85" s="42"/>
      <c r="N85" s="42"/>
      <c r="O85" s="16" t="s">
        <v>37</v>
      </c>
      <c r="P85" s="42"/>
      <c r="Q85" s="16">
        <v>416</v>
      </c>
      <c r="R85" s="16">
        <v>147</v>
      </c>
      <c r="S85" s="16">
        <v>0</v>
      </c>
      <c r="T85" s="16" t="s">
        <v>315</v>
      </c>
    </row>
    <row r="86" ht="94.5" spans="1:20">
      <c r="A86" s="16">
        <v>7</v>
      </c>
      <c r="B86" s="16" t="s">
        <v>326</v>
      </c>
      <c r="C86" s="16" t="s">
        <v>31</v>
      </c>
      <c r="D86" s="16" t="s">
        <v>327</v>
      </c>
      <c r="E86" s="16" t="s">
        <v>328</v>
      </c>
      <c r="F86" s="16" t="s">
        <v>34</v>
      </c>
      <c r="G86" s="16" t="s">
        <v>329</v>
      </c>
      <c r="H86" s="16" t="s">
        <v>61</v>
      </c>
      <c r="I86" s="16" t="s">
        <v>56</v>
      </c>
      <c r="J86" s="16" t="s">
        <v>56</v>
      </c>
      <c r="K86" s="16">
        <v>308</v>
      </c>
      <c r="L86" s="16"/>
      <c r="M86" s="42"/>
      <c r="N86" s="42"/>
      <c r="O86" s="16" t="s">
        <v>37</v>
      </c>
      <c r="P86" s="42"/>
      <c r="Q86" s="16">
        <v>3240</v>
      </c>
      <c r="R86" s="16">
        <v>837</v>
      </c>
      <c r="S86" s="16">
        <v>0</v>
      </c>
      <c r="T86" s="16" t="s">
        <v>315</v>
      </c>
    </row>
    <row r="87" ht="42" spans="1:20">
      <c r="A87" s="16">
        <v>8</v>
      </c>
      <c r="B87" s="16" t="s">
        <v>330</v>
      </c>
      <c r="C87" s="16" t="s">
        <v>31</v>
      </c>
      <c r="D87" s="16" t="s">
        <v>249</v>
      </c>
      <c r="E87" s="16" t="s">
        <v>331</v>
      </c>
      <c r="F87" s="16" t="s">
        <v>332</v>
      </c>
      <c r="G87" s="16" t="s">
        <v>213</v>
      </c>
      <c r="H87" s="16" t="s">
        <v>61</v>
      </c>
      <c r="I87" s="16" t="s">
        <v>56</v>
      </c>
      <c r="J87" s="16" t="s">
        <v>56</v>
      </c>
      <c r="K87" s="16">
        <v>80</v>
      </c>
      <c r="L87" s="16"/>
      <c r="M87" s="42"/>
      <c r="N87" s="42"/>
      <c r="O87" s="16" t="s">
        <v>37</v>
      </c>
      <c r="P87" s="42"/>
      <c r="Q87" s="16">
        <v>120</v>
      </c>
      <c r="R87" s="16">
        <v>33</v>
      </c>
      <c r="S87" s="16">
        <v>2</v>
      </c>
      <c r="T87" s="16" t="s">
        <v>315</v>
      </c>
    </row>
    <row r="88" ht="42" spans="1:20">
      <c r="A88" s="16">
        <v>9</v>
      </c>
      <c r="B88" s="19" t="s">
        <v>333</v>
      </c>
      <c r="C88" s="19" t="s">
        <v>31</v>
      </c>
      <c r="D88" s="19" t="s">
        <v>334</v>
      </c>
      <c r="E88" s="19" t="s">
        <v>335</v>
      </c>
      <c r="F88" s="16" t="s">
        <v>34</v>
      </c>
      <c r="G88" s="15" t="s">
        <v>35</v>
      </c>
      <c r="H88" s="19" t="s">
        <v>61</v>
      </c>
      <c r="I88" s="19" t="s">
        <v>88</v>
      </c>
      <c r="J88" s="19" t="s">
        <v>88</v>
      </c>
      <c r="K88" s="19">
        <v>100</v>
      </c>
      <c r="L88" s="19"/>
      <c r="M88" s="19"/>
      <c r="N88" s="19" t="s">
        <v>37</v>
      </c>
      <c r="O88" s="19"/>
      <c r="P88" s="19"/>
      <c r="Q88" s="19">
        <v>168</v>
      </c>
      <c r="R88" s="19">
        <v>15</v>
      </c>
      <c r="S88" s="19">
        <v>0</v>
      </c>
      <c r="T88" s="19" t="s">
        <v>336</v>
      </c>
    </row>
    <row r="89" ht="13.5" spans="1:20">
      <c r="A89" s="24" t="s">
        <v>337</v>
      </c>
      <c r="B89" s="24" t="s">
        <v>338</v>
      </c>
      <c r="C89" s="16"/>
      <c r="D89" s="16"/>
      <c r="E89" s="16"/>
      <c r="F89" s="16"/>
      <c r="G89" s="16"/>
      <c r="H89" s="16"/>
      <c r="I89" s="16"/>
      <c r="J89" s="16"/>
      <c r="K89" s="16">
        <f>SUM(K90:K97)</f>
        <v>64.95</v>
      </c>
      <c r="L89" s="16"/>
      <c r="M89" s="16"/>
      <c r="N89" s="16"/>
      <c r="O89" s="16"/>
      <c r="P89" s="16"/>
      <c r="Q89" s="16">
        <v>433</v>
      </c>
      <c r="R89" s="16">
        <v>433</v>
      </c>
      <c r="S89" s="16">
        <v>0</v>
      </c>
      <c r="T89" s="16"/>
    </row>
    <row r="90" ht="63" spans="1:20">
      <c r="A90" s="22">
        <v>1</v>
      </c>
      <c r="B90" s="20" t="s">
        <v>339</v>
      </c>
      <c r="C90" s="22" t="s">
        <v>31</v>
      </c>
      <c r="D90" s="20" t="s">
        <v>32</v>
      </c>
      <c r="E90" s="15" t="s">
        <v>340</v>
      </c>
      <c r="F90" s="15" t="s">
        <v>185</v>
      </c>
      <c r="G90" s="15" t="s">
        <v>341</v>
      </c>
      <c r="H90" s="33" t="s">
        <v>186</v>
      </c>
      <c r="I90" s="33" t="s">
        <v>186</v>
      </c>
      <c r="J90" s="20" t="s">
        <v>342</v>
      </c>
      <c r="K90" s="28">
        <v>3.9</v>
      </c>
      <c r="L90" s="28"/>
      <c r="M90" s="20"/>
      <c r="N90" s="20"/>
      <c r="O90" s="20"/>
      <c r="P90" s="27" t="s">
        <v>37</v>
      </c>
      <c r="Q90" s="20">
        <v>26</v>
      </c>
      <c r="R90" s="20">
        <v>26</v>
      </c>
      <c r="S90" s="20">
        <v>0</v>
      </c>
      <c r="T90" s="15" t="s">
        <v>343</v>
      </c>
    </row>
    <row r="91" ht="63" spans="1:20">
      <c r="A91" s="22">
        <v>2</v>
      </c>
      <c r="B91" s="20" t="s">
        <v>344</v>
      </c>
      <c r="C91" s="22" t="s">
        <v>31</v>
      </c>
      <c r="D91" s="20" t="s">
        <v>70</v>
      </c>
      <c r="E91" s="15" t="s">
        <v>340</v>
      </c>
      <c r="F91" s="15" t="s">
        <v>185</v>
      </c>
      <c r="G91" s="15" t="s">
        <v>341</v>
      </c>
      <c r="H91" s="33" t="s">
        <v>186</v>
      </c>
      <c r="I91" s="33" t="s">
        <v>186</v>
      </c>
      <c r="J91" s="20" t="s">
        <v>345</v>
      </c>
      <c r="K91" s="28">
        <v>9</v>
      </c>
      <c r="L91" s="28"/>
      <c r="M91" s="20"/>
      <c r="N91" s="20"/>
      <c r="O91" s="20"/>
      <c r="P91" s="27" t="s">
        <v>37</v>
      </c>
      <c r="Q91" s="20">
        <v>60</v>
      </c>
      <c r="R91" s="20">
        <v>60</v>
      </c>
      <c r="S91" s="20">
        <v>0</v>
      </c>
      <c r="T91" s="15" t="s">
        <v>346</v>
      </c>
    </row>
    <row r="92" ht="63" spans="1:20">
      <c r="A92" s="22">
        <v>3</v>
      </c>
      <c r="B92" s="20" t="s">
        <v>347</v>
      </c>
      <c r="C92" s="22" t="s">
        <v>31</v>
      </c>
      <c r="D92" s="20" t="s">
        <v>54</v>
      </c>
      <c r="E92" s="15" t="s">
        <v>340</v>
      </c>
      <c r="F92" s="15" t="s">
        <v>185</v>
      </c>
      <c r="G92" s="15" t="s">
        <v>341</v>
      </c>
      <c r="H92" s="33" t="s">
        <v>186</v>
      </c>
      <c r="I92" s="33" t="s">
        <v>186</v>
      </c>
      <c r="J92" s="20" t="s">
        <v>348</v>
      </c>
      <c r="K92" s="28">
        <v>12.6</v>
      </c>
      <c r="L92" s="28"/>
      <c r="M92" s="20"/>
      <c r="N92" s="20"/>
      <c r="O92" s="20"/>
      <c r="P92" s="27" t="s">
        <v>37</v>
      </c>
      <c r="Q92" s="20">
        <v>84</v>
      </c>
      <c r="R92" s="20">
        <v>84</v>
      </c>
      <c r="S92" s="20">
        <v>0</v>
      </c>
      <c r="T92" s="15" t="s">
        <v>349</v>
      </c>
    </row>
    <row r="93" ht="63" spans="1:20">
      <c r="A93" s="22">
        <v>4</v>
      </c>
      <c r="B93" s="20" t="s">
        <v>350</v>
      </c>
      <c r="C93" s="22" t="s">
        <v>31</v>
      </c>
      <c r="D93" s="20" t="s">
        <v>86</v>
      </c>
      <c r="E93" s="15" t="s">
        <v>340</v>
      </c>
      <c r="F93" s="15" t="s">
        <v>185</v>
      </c>
      <c r="G93" s="15" t="s">
        <v>341</v>
      </c>
      <c r="H93" s="33" t="s">
        <v>186</v>
      </c>
      <c r="I93" s="33" t="s">
        <v>186</v>
      </c>
      <c r="J93" s="20" t="s">
        <v>351</v>
      </c>
      <c r="K93" s="28">
        <v>7.2</v>
      </c>
      <c r="L93" s="28"/>
      <c r="M93" s="20"/>
      <c r="N93" s="20"/>
      <c r="O93" s="20"/>
      <c r="P93" s="27" t="s">
        <v>37</v>
      </c>
      <c r="Q93" s="20">
        <v>48</v>
      </c>
      <c r="R93" s="20">
        <v>48</v>
      </c>
      <c r="S93" s="20">
        <v>0</v>
      </c>
      <c r="T93" s="15" t="s">
        <v>352</v>
      </c>
    </row>
    <row r="94" ht="63" spans="1:20">
      <c r="A94" s="22">
        <v>5</v>
      </c>
      <c r="B94" s="20" t="s">
        <v>353</v>
      </c>
      <c r="C94" s="22" t="s">
        <v>31</v>
      </c>
      <c r="D94" s="20" t="s">
        <v>82</v>
      </c>
      <c r="E94" s="15" t="s">
        <v>340</v>
      </c>
      <c r="F94" s="15" t="s">
        <v>185</v>
      </c>
      <c r="G94" s="15" t="s">
        <v>341</v>
      </c>
      <c r="H94" s="33" t="s">
        <v>186</v>
      </c>
      <c r="I94" s="33" t="s">
        <v>186</v>
      </c>
      <c r="J94" s="20" t="s">
        <v>354</v>
      </c>
      <c r="K94" s="28">
        <v>8.7</v>
      </c>
      <c r="L94" s="28"/>
      <c r="M94" s="20"/>
      <c r="N94" s="20"/>
      <c r="O94" s="20"/>
      <c r="P94" s="27" t="s">
        <v>37</v>
      </c>
      <c r="Q94" s="20">
        <v>58</v>
      </c>
      <c r="R94" s="20">
        <v>58</v>
      </c>
      <c r="S94" s="20">
        <v>0</v>
      </c>
      <c r="T94" s="15" t="s">
        <v>355</v>
      </c>
    </row>
    <row r="95" ht="63" spans="1:20">
      <c r="A95" s="22">
        <v>6</v>
      </c>
      <c r="B95" s="20" t="s">
        <v>356</v>
      </c>
      <c r="C95" s="22" t="s">
        <v>31</v>
      </c>
      <c r="D95" s="20" t="s">
        <v>90</v>
      </c>
      <c r="E95" s="15" t="s">
        <v>340</v>
      </c>
      <c r="F95" s="15" t="s">
        <v>185</v>
      </c>
      <c r="G95" s="15" t="s">
        <v>341</v>
      </c>
      <c r="H95" s="33" t="s">
        <v>186</v>
      </c>
      <c r="I95" s="33" t="s">
        <v>186</v>
      </c>
      <c r="J95" s="20" t="s">
        <v>243</v>
      </c>
      <c r="K95" s="28">
        <v>12.6</v>
      </c>
      <c r="L95" s="28"/>
      <c r="M95" s="20"/>
      <c r="N95" s="20"/>
      <c r="O95" s="20"/>
      <c r="P95" s="27" t="s">
        <v>37</v>
      </c>
      <c r="Q95" s="20">
        <v>84</v>
      </c>
      <c r="R95" s="20">
        <v>84</v>
      </c>
      <c r="S95" s="20">
        <v>0</v>
      </c>
      <c r="T95" s="15" t="s">
        <v>349</v>
      </c>
    </row>
    <row r="96" ht="63" spans="1:20">
      <c r="A96" s="22">
        <v>7</v>
      </c>
      <c r="B96" s="20" t="s">
        <v>357</v>
      </c>
      <c r="C96" s="22" t="s">
        <v>31</v>
      </c>
      <c r="D96" s="20" t="s">
        <v>96</v>
      </c>
      <c r="E96" s="15" t="s">
        <v>340</v>
      </c>
      <c r="F96" s="15" t="s">
        <v>185</v>
      </c>
      <c r="G96" s="15" t="s">
        <v>341</v>
      </c>
      <c r="H96" s="33" t="s">
        <v>186</v>
      </c>
      <c r="I96" s="33" t="s">
        <v>186</v>
      </c>
      <c r="J96" s="20" t="s">
        <v>358</v>
      </c>
      <c r="K96" s="28">
        <v>4.05</v>
      </c>
      <c r="L96" s="28"/>
      <c r="M96" s="20"/>
      <c r="N96" s="20"/>
      <c r="O96" s="20"/>
      <c r="P96" s="27" t="s">
        <v>37</v>
      </c>
      <c r="Q96" s="20">
        <v>27</v>
      </c>
      <c r="R96" s="20">
        <v>27</v>
      </c>
      <c r="S96" s="20">
        <v>0</v>
      </c>
      <c r="T96" s="15" t="s">
        <v>359</v>
      </c>
    </row>
    <row r="97" ht="63" spans="1:22">
      <c r="A97" s="22">
        <v>8</v>
      </c>
      <c r="B97" s="20" t="s">
        <v>360</v>
      </c>
      <c r="C97" s="22" t="s">
        <v>31</v>
      </c>
      <c r="D97" s="20" t="s">
        <v>75</v>
      </c>
      <c r="E97" s="15" t="s">
        <v>340</v>
      </c>
      <c r="F97" s="15" t="s">
        <v>185</v>
      </c>
      <c r="G97" s="15" t="s">
        <v>341</v>
      </c>
      <c r="H97" s="33" t="s">
        <v>186</v>
      </c>
      <c r="I97" s="33" t="s">
        <v>186</v>
      </c>
      <c r="J97" s="20" t="s">
        <v>361</v>
      </c>
      <c r="K97" s="28">
        <v>6.9</v>
      </c>
      <c r="L97" s="28"/>
      <c r="M97" s="20"/>
      <c r="N97" s="20"/>
      <c r="O97" s="20"/>
      <c r="P97" s="27" t="s">
        <v>37</v>
      </c>
      <c r="Q97" s="20">
        <v>46</v>
      </c>
      <c r="R97" s="20">
        <v>46</v>
      </c>
      <c r="S97" s="20">
        <v>0</v>
      </c>
      <c r="T97" s="15" t="s">
        <v>362</v>
      </c>
      <c r="U97"/>
      <c r="V97"/>
    </row>
    <row r="98" spans="21:22">
      <c r="U98"/>
      <c r="V98"/>
    </row>
    <row r="99" spans="21:22">
      <c r="U99"/>
      <c r="V99"/>
    </row>
  </sheetData>
  <mergeCells count="23">
    <mergeCell ref="A1:T1"/>
    <mergeCell ref="B2:J2"/>
    <mergeCell ref="K2:M2"/>
    <mergeCell ref="N2:P2"/>
    <mergeCell ref="Q2:S2"/>
    <mergeCell ref="L3:M3"/>
    <mergeCell ref="R3:S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  <mergeCell ref="T2:T4"/>
  </mergeCells>
  <pageMargins left="0.700694444444445" right="0.700694444444445" top="0.196527777777778" bottom="0.118055555555556" header="0.0784722222222222" footer="0.156944444444444"/>
  <pageSetup paperSize="9" orientation="landscape" horizontalDpi="600"/>
  <headerFooter/>
  <ignoredErrors>
    <ignoredError sqref="K31 K89 K67:K68 K71 K73:K74 K56:K66 K80:K87 R55:S55 Q56:R56 Q57:S59 Q60:R60 Q61:R61 Q62:S63 Q64:R64 Q65:R65 Q66:S66 Q67:S67 Q68:R68 Q69:S71 Q72:R72 Q73:R73 Q74:R74 K76 K78 Q76:S76 Q77:R77 Q78:R78 Q79:S79 Q31:S31 S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2021-06-02T01:16:00Z</dcterms:created>
  <dcterms:modified xsi:type="dcterms:W3CDTF">2021-12-28T06:08:45Z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AB728EEB874A4BFFBB1A40DEB974C7D9</vt:lpwstr>
  </property>
  <property fmtid="{D5CDD505-2E9C-101B-9397-08002B2CF9AE}" pid="3" name="KSOProductBuildVer">
    <vt:lpwstr>2052-11.1.0.11194</vt:lpwstr>
  </property>
</Properties>
</file>